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NT BEPP sheet" sheetId="1" r:id="rId1"/>
  </sheets>
  <definedNames>
    <definedName name="_xlnm.Print_Titles" localSheetId="0">'NT BEPP sheet'!$7:$8</definedName>
  </definedNames>
  <calcPr fullCalcOnLoad="1"/>
</workbook>
</file>

<file path=xl/comments1.xml><?xml version="1.0" encoding="utf-8"?>
<comments xmlns="http://schemas.openxmlformats.org/spreadsheetml/2006/main">
  <authors>
    <author>Annelise De Bruin</author>
  </authors>
  <commentList>
    <comment ref="H26" authorId="0">
      <text>
        <r>
          <rPr>
            <b/>
            <sz val="9"/>
            <rFont val="Tahoma"/>
            <family val="2"/>
          </rPr>
          <t>Annelise De Bruin:</t>
        </r>
        <r>
          <rPr>
            <sz val="9"/>
            <rFont val="Tahoma"/>
            <family val="2"/>
          </rPr>
          <t xml:space="preserve">
Only every 10 years if census used.</t>
        </r>
      </text>
    </comment>
    <comment ref="H27" authorId="0">
      <text>
        <r>
          <rPr>
            <b/>
            <sz val="9"/>
            <rFont val="Tahoma"/>
            <family val="2"/>
          </rPr>
          <t>Annelise De Bruin:</t>
        </r>
        <r>
          <rPr>
            <sz val="9"/>
            <rFont val="Tahoma"/>
            <family val="2"/>
          </rPr>
          <t xml:space="preserve">
Only every 10 years if census used.</t>
        </r>
      </text>
    </comment>
    <comment ref="H28" authorId="0">
      <text>
        <r>
          <rPr>
            <b/>
            <sz val="9"/>
            <rFont val="Tahoma"/>
            <family val="2"/>
          </rPr>
          <t>Annelise De Bruin:</t>
        </r>
        <r>
          <rPr>
            <sz val="9"/>
            <rFont val="Tahoma"/>
            <family val="2"/>
          </rPr>
          <t xml:space="preserve">
Only every 10 years if census used.</t>
        </r>
      </text>
    </comment>
    <comment ref="H29" authorId="0">
      <text>
        <r>
          <rPr>
            <b/>
            <sz val="9"/>
            <rFont val="Tahoma"/>
            <family val="2"/>
          </rPr>
          <t>Annelise De Bruin:</t>
        </r>
        <r>
          <rPr>
            <sz val="9"/>
            <rFont val="Tahoma"/>
            <family val="2"/>
          </rPr>
          <t xml:space="preserve">
Only every 10 years if census used.</t>
        </r>
      </text>
    </comment>
    <comment ref="H30" authorId="0">
      <text>
        <r>
          <rPr>
            <b/>
            <sz val="9"/>
            <rFont val="Tahoma"/>
            <family val="2"/>
          </rPr>
          <t>Annelise De Bruin:</t>
        </r>
        <r>
          <rPr>
            <sz val="9"/>
            <rFont val="Tahoma"/>
            <family val="2"/>
          </rPr>
          <t xml:space="preserve">
Only every 10 years if census used.</t>
        </r>
      </text>
    </comment>
    <comment ref="H31" authorId="0">
      <text>
        <r>
          <rPr>
            <b/>
            <sz val="9"/>
            <rFont val="Tahoma"/>
            <family val="2"/>
          </rPr>
          <t>Annelise De Bruin:</t>
        </r>
        <r>
          <rPr>
            <sz val="9"/>
            <rFont val="Tahoma"/>
            <family val="2"/>
          </rPr>
          <t xml:space="preserve">
Only every 10 years if census used.</t>
        </r>
      </text>
    </comment>
    <comment ref="H32" authorId="0">
      <text>
        <r>
          <rPr>
            <b/>
            <sz val="9"/>
            <rFont val="Tahoma"/>
            <family val="2"/>
          </rPr>
          <t>Annelise De Bruin:</t>
        </r>
        <r>
          <rPr>
            <sz val="9"/>
            <rFont val="Tahoma"/>
            <family val="2"/>
          </rPr>
          <t xml:space="preserve">
Only every 10 years if census used.</t>
        </r>
      </text>
    </comment>
    <comment ref="H43" authorId="0">
      <text>
        <r>
          <rPr>
            <b/>
            <sz val="9"/>
            <rFont val="Tahoma"/>
            <family val="2"/>
          </rPr>
          <t>Annelise De Bruin:</t>
        </r>
        <r>
          <rPr>
            <sz val="9"/>
            <rFont val="Tahoma"/>
            <family val="2"/>
          </rPr>
          <t xml:space="preserve">
Practically should be every 3 years.</t>
        </r>
      </text>
    </comment>
  </commentList>
</comments>
</file>

<file path=xl/sharedStrings.xml><?xml version="1.0" encoding="utf-8"?>
<sst xmlns="http://schemas.openxmlformats.org/spreadsheetml/2006/main" count="493" uniqueCount="270">
  <si>
    <t>KEY</t>
  </si>
  <si>
    <t>Sec 71 type which NT will obtain, unless requested from City.</t>
  </si>
  <si>
    <t>Generally require clarity on definitions and/ or City may be able to calculate baseline based on own interpretation and specification</t>
  </si>
  <si>
    <t>City has significant data, formulae or definition queries or lack of data.</t>
  </si>
  <si>
    <t>City Working on getting more clarity internally.</t>
  </si>
  <si>
    <t>Targets</t>
  </si>
  <si>
    <t>Indicator short name</t>
  </si>
  <si>
    <t>Category</t>
  </si>
  <si>
    <t>Sub-category</t>
  </si>
  <si>
    <t>Built environment function</t>
  </si>
  <si>
    <t>Code</t>
  </si>
  <si>
    <t>Indicator origin</t>
  </si>
  <si>
    <t>Frequency of reporting</t>
  </si>
  <si>
    <t>Baseline year</t>
  </si>
  <si>
    <t>CCT Comments</t>
  </si>
  <si>
    <t>Baseline</t>
  </si>
  <si>
    <t>2013/14</t>
  </si>
  <si>
    <t>2014/15</t>
  </si>
  <si>
    <t>2015/16</t>
  </si>
  <si>
    <t>2016/17</t>
  </si>
  <si>
    <t>2017/18</t>
  </si>
  <si>
    <t>2018/19</t>
  </si>
  <si>
    <t>2019/20</t>
  </si>
  <si>
    <t>2020/21</t>
  </si>
  <si>
    <t>Debt : Total Operating Revenue</t>
  </si>
  <si>
    <t>A: Well-governed city</t>
  </si>
  <si>
    <t>Financial Management</t>
  </si>
  <si>
    <t>WG3</t>
  </si>
  <si>
    <t>National Treasury - Section 71 reporting</t>
  </si>
  <si>
    <t>Annual</t>
  </si>
  <si>
    <t>Assume NT will extract otherwise City can calcuate baseline.</t>
  </si>
  <si>
    <t>Non-grant capital as a percentage of total capital expenditure city-wide</t>
  </si>
  <si>
    <t>WG11</t>
  </si>
  <si>
    <t xml:space="preserve">Suggested slightly amended definition: (Own funded capital budget) / (Total capital budget) x 100 </t>
  </si>
  <si>
    <t>Capital expenditure budget implementation indicator</t>
  </si>
  <si>
    <t>WG12</t>
  </si>
  <si>
    <t xml:space="preserve">Suggested slightly amended definition:  (Total actual capital expenditure) / (Final Capital Budget) x 100 </t>
  </si>
  <si>
    <t>Collection rate</t>
  </si>
  <si>
    <t>WG4</t>
  </si>
  <si>
    <t>Net debtors days</t>
  </si>
  <si>
    <t>WG6</t>
  </si>
  <si>
    <t>Repairs and Maintenance as a % of Property, Plant and Equipment, Investment Property</t>
  </si>
  <si>
    <t>WG5</t>
  </si>
  <si>
    <t>Own source revenue collected per high income household</t>
  </si>
  <si>
    <t>WG10</t>
  </si>
  <si>
    <t>National Treasury - Section 71 reporting and StatsSA</t>
  </si>
  <si>
    <t>2014 GHS</t>
  </si>
  <si>
    <t xml:space="preserve">City has some definition queries and can attempt to calculate baseline (616 483 households i.e. 53,4%; 2 % income not specified). </t>
  </si>
  <si>
    <t>Total value of irregular, fruitless and wasteful expenditure identified by Auditor General, as a percentage of operating budget</t>
  </si>
  <si>
    <t>WG2</t>
  </si>
  <si>
    <t>Office of the Auditor General</t>
  </si>
  <si>
    <t>Audit Opinion by the Auditor General</t>
  </si>
  <si>
    <t>Leadership and governance</t>
  </si>
  <si>
    <t>Governance and Administration</t>
  </si>
  <si>
    <t>WG1</t>
  </si>
  <si>
    <t>Voter turnout as a percentage of registered voters for all elections in municipal area</t>
  </si>
  <si>
    <t>Participation</t>
  </si>
  <si>
    <t>WG9</t>
  </si>
  <si>
    <t>Independent Electoral Commission</t>
  </si>
  <si>
    <t>5 yearly reporting based on national and local government election years</t>
  </si>
  <si>
    <t>Data readily available for LG elections: 2011, 2006, 2000</t>
  </si>
  <si>
    <t xml:space="preserve">Suggested slightly amended definition:  Voter turnout % of registered voters, but can further establish from existing sources. </t>
  </si>
  <si>
    <t>The budgeted amount of municipal capital expenditure for catalytic infrastructure projects contained in BEPP, as a percentage of the municipal capital budget</t>
  </si>
  <si>
    <t>Infrastructure finance</t>
  </si>
  <si>
    <t>Project Finance</t>
  </si>
  <si>
    <t>WG8</t>
  </si>
  <si>
    <t>City / National Treasury Section 71</t>
  </si>
  <si>
    <t>City can do @ 2016/06/30 according to BEPP 2016/17-18/19</t>
  </si>
  <si>
    <t>City has definition queries about 'catalytic infrastructure'. BEPP uses Catalytic Urban Development Project and Catalytic Human Settlement Projects.  CT has requested for Catalytic Infrastructure Projects to be acknowledge but at the moment do not appear in BEPP guidelines.</t>
  </si>
  <si>
    <t>Value of catalytic infrastructure projects as listed in the BEPP at financial closure as a % of total MTREF capex budget value</t>
  </si>
  <si>
    <t>Infrastructure delivery</t>
  </si>
  <si>
    <t>WG7</t>
  </si>
  <si>
    <t>Hectares approved for future development outside the 2015 urban edge as a percentage of Hectares allocated for future development as defined by the 2015 SDF</t>
  </si>
  <si>
    <t>Spatial Planning and Land Use Management</t>
  </si>
  <si>
    <t>CC1</t>
  </si>
  <si>
    <t>City land use approvals department</t>
  </si>
  <si>
    <t>City can do @ 2016/06/30 based on own assumptions and preferred methodology</t>
  </si>
  <si>
    <t>City has significant definition and relevance queries.  Suggested methods available on sheet 13.  Clarity required from NT or other metros prior to confirmation of baseline.</t>
  </si>
  <si>
    <t>Number of land use applications processed in integration zones as a percentage of the total number of land use applications submitted city-wide.</t>
  </si>
  <si>
    <t>CC2</t>
  </si>
  <si>
    <t>City land use applications department</t>
  </si>
  <si>
    <t>1 July 14-30 June 15 = 20.18%</t>
  </si>
  <si>
    <t>City has definition queries but calculated baseline on applications FINALISED in Integration Zone vs applications FINALISED city-wide. Suggest to keep all at 'FINALISED' because submitted may run over several years.  SUBMITTED can be translated in RECEIVED/ IN PROCESS and include quite a lot of those refused/ rejected/ delayed/ files closed... etc.</t>
  </si>
  <si>
    <t>Number of building plan applications processed in integration zones as a percentage of the total number of building plan applications city-wide</t>
  </si>
  <si>
    <t>CC3</t>
  </si>
  <si>
    <t>City building plan applications department</t>
  </si>
  <si>
    <t>1 July 14-30 June 15 = 17.17%</t>
  </si>
  <si>
    <t>City has definition queries but calculated baseline on applications FINALISED in Integration Zone vs applications FINALISED city-wide.  
APPROVED or PROCESSED excludes refused and rejected and withdrawn or standing over.  Suggest to keep to the comparison of the approvals in the metro wide area compared to the approvals in the IZ, one cannot compare submitted with approval and crossing spatial arenas.</t>
  </si>
  <si>
    <t xml:space="preserve">Area of vacant developable erven in integration zones as a percentage of area of vacant developable erven city wide. </t>
  </si>
  <si>
    <t>CC4</t>
  </si>
  <si>
    <t>City spatial planning</t>
  </si>
  <si>
    <t>Every three years</t>
  </si>
  <si>
    <t xml:space="preserve">2015 valuation role = 2.83% </t>
  </si>
  <si>
    <t>Percentage change in the value of privately owned buildings completed in Integration Zones</t>
  </si>
  <si>
    <t>WG13</t>
  </si>
  <si>
    <t>City</t>
  </si>
  <si>
    <t>2012-2015 valuation role= 25.46%</t>
  </si>
  <si>
    <t>Percentage of city-wide population within a 10 km  of  a local library</t>
  </si>
  <si>
    <t>B: Inclusive city</t>
  </si>
  <si>
    <t>Mobility</t>
  </si>
  <si>
    <t>Community Facilities</t>
  </si>
  <si>
    <t>IC15</t>
  </si>
  <si>
    <t>City GIS and Stats SA</t>
  </si>
  <si>
    <t>2011 Census population used =  99.89%</t>
  </si>
  <si>
    <t>Percentage of city-wide population within a 5 km of  a clinic</t>
  </si>
  <si>
    <t>IC16</t>
  </si>
  <si>
    <t>2011 Census population used =  99.45%</t>
  </si>
  <si>
    <t xml:space="preserve">City has definition queries with distance and overall relevance.  CSIR in consultation with City and Provincial Clinics used:  Distance limit set at 2.5km maximum for City Clinics and 5km for Pronvincial Clinics. Relevance and target setting ability questioned especially based on high baseline.  </t>
  </si>
  <si>
    <t>Percentage of city-wide population within a 5 km of a primary school</t>
  </si>
  <si>
    <t>IC17</t>
  </si>
  <si>
    <t>2011 Census population used =  99.93%</t>
  </si>
  <si>
    <t xml:space="preserve">City has definition queries with distance and overall relevance. CSIR in consultation with City and Provincial Education used: Distance limit set at 5km maximum for Primary and Secondary Schools. Relevance and target setting ability questioned especially based on high baseline.  </t>
  </si>
  <si>
    <t>Percentage of city-wide population within a 15 km of a Thusong service centre</t>
  </si>
  <si>
    <t>IC18</t>
  </si>
  <si>
    <t>2011 Census population used =  83.92%</t>
  </si>
  <si>
    <t xml:space="preserve">City has definition queries with distance and overall relevance. CSIR did not include this in the recent 2014 study due to the non-functioning of the Thusong Service Centre-concept in Cape Town.  Relevance and target setting ability questioned especially based on high baseline.  </t>
  </si>
  <si>
    <t>Percentage of city-wide population within a 5 km of an Early Child Development centre</t>
  </si>
  <si>
    <t>IC19</t>
  </si>
  <si>
    <t>2011 Census population used =  99.96%</t>
  </si>
  <si>
    <t xml:space="preserve">City has definition queries with distance and overall relevance. CSIR in consultation with City and Provincial Education used: Distance limit set at 1 or 5km maximum for ECDs.  Relevance and target setting ability questioned especially based on high baseline.  </t>
  </si>
  <si>
    <t xml:space="preserve">Percentage of city-wide population within a 5 km of a secondary school </t>
  </si>
  <si>
    <t>IC20</t>
  </si>
  <si>
    <t>2011 Census population used =  99.74%</t>
  </si>
  <si>
    <t>Percentage of city-wide population within a 30 km of district hospital.</t>
  </si>
  <si>
    <t>IC21</t>
  </si>
  <si>
    <t>2011 Census population used =  100%</t>
  </si>
  <si>
    <t xml:space="preserve">City has definition queries with distance and overall relevance.  Relevance and target setting ability questioned especially based on high baseline.  </t>
  </si>
  <si>
    <t>Informal dwellings in integration zones that have been upgraded, as a percentage of all informal dwellings in integration zones.</t>
  </si>
  <si>
    <t>Diversity</t>
  </si>
  <si>
    <t>Housing</t>
  </si>
  <si>
    <t>IC6</t>
  </si>
  <si>
    <t>City and Department of Human Settlements</t>
  </si>
  <si>
    <t>Might be available Aug 2016</t>
  </si>
  <si>
    <t>City unable to calculate this at present because the Informal Settlement Programme is not reflecting improvements at the moment on this basis. The Integrated Human Settlement Strategy is likely to improve this.  City has definition queries but can give baseline if we assume some adjustment and interpretation of data elements and sources.</t>
  </si>
  <si>
    <t>Ratio of housing types in integration zones</t>
  </si>
  <si>
    <t>IC3</t>
  </si>
  <si>
    <t>Stats SA GHS</t>
  </si>
  <si>
    <t>City unable to calculate this at present.  (GHS is not extractable for Integration Zone, also UGMS Urban Growth Monitoring System is only up to 2013 but not maintained in this format, Valuations Dept does not have housing types in this format, HS department only records housing types completed based on Housing Code).</t>
  </si>
  <si>
    <t>Ratio of housing tenure status in integration zones</t>
  </si>
  <si>
    <t>IC4</t>
  </si>
  <si>
    <t>City unable to calculate this at present.  (GHS is not extractable for Integration Zone, also UGMS Urban Growth Monitoring System not maintained in this format, Valuations Dept does not have housing tenure in this format, HS department only records housing types completed based on Housing Code).</t>
  </si>
  <si>
    <t>New subsidised units developed in Brownfields developments as a percentage of all new subsidised units city-wide</t>
  </si>
  <si>
    <t>IC1</t>
  </si>
  <si>
    <t>Will be end of June 15 or end of June 16 for preceding financial year</t>
  </si>
  <si>
    <t>City has definition queries with 'subsidised' and 'brownfields'.  Once clarity available can probably provided data.  Alternatively City can give baseline if we assume some adjustment and interpretation of definitions, data elements and sources.</t>
  </si>
  <si>
    <t>Gross residential unit density per hectare within integration zones</t>
  </si>
  <si>
    <t>IC2</t>
  </si>
  <si>
    <t>City GIS</t>
  </si>
  <si>
    <t>City has definition queries but can give baseline if we assume some adjustment and interpretation of data elements and sources.</t>
  </si>
  <si>
    <t>Ratio of land use types (residential, commercial, retail, industrial) in integration zones</t>
  </si>
  <si>
    <t>IC5</t>
  </si>
  <si>
    <t>City land use planning</t>
  </si>
  <si>
    <t>Possibly Aug 2016</t>
  </si>
  <si>
    <t>Capital expenditure on integrated public transport networks as a percentage of the municipal capital expenditure</t>
  </si>
  <si>
    <t>Transport</t>
  </si>
  <si>
    <t>IC9</t>
  </si>
  <si>
    <t>Possibly Aug 2016 for end June 2016</t>
  </si>
  <si>
    <t>City has definition queries on 'capital expenditure' and IPTN and not sure if it includes for all financing sources.   Alternatively City can give baseline if we assume some adjustment and interpretation of definitions, data elements and sources.</t>
  </si>
  <si>
    <t>Number of all dwelling units within Integration Zones that are within 500 metres of access points to the integrated public transport system as a percentage of all dwelling units within Integration Zones</t>
  </si>
  <si>
    <t>IC7</t>
  </si>
  <si>
    <t>City has definition queries on 'all dwelling units    Alternatively City can give baseline if we assume some adjustment and interpretation of definitions, data elements and sources.</t>
  </si>
  <si>
    <t>Percentage share of household income spent on transport costs for different household income quintiles city-wide</t>
  </si>
  <si>
    <t>IC8</t>
  </si>
  <si>
    <t>Average weekday peak hour commuting time of passengers via the public transport system city-wide</t>
  </si>
  <si>
    <t>IC10</t>
  </si>
  <si>
    <t>City Working on getting more clarity internally, but would like to suggest that the indicator be combined with no 38 below (weeday peak hour communiting time from home to work or educational institution)</t>
  </si>
  <si>
    <t>Percentage of commuters (city-wide) using private motorised transport</t>
  </si>
  <si>
    <t>IC12</t>
  </si>
  <si>
    <t>GHS 2014 = 42%</t>
  </si>
  <si>
    <t>City has limited definition issues</t>
  </si>
  <si>
    <t>Percentage of all passenger trips that use the same ticketing system</t>
  </si>
  <si>
    <t>IC13</t>
  </si>
  <si>
    <t>City transport authority or department</t>
  </si>
  <si>
    <t>City agrees with the principle but even at IGR session the relevance of this has been questioned by TCT Commissioner.</t>
  </si>
  <si>
    <t>Number of reported accidents involving cyclists and pedestrians city-wide per 100 000 population</t>
  </si>
  <si>
    <t>IC14</t>
  </si>
  <si>
    <t>Stats SA / SAPS</t>
  </si>
  <si>
    <t>City agrees with relevance but data is not available in consistent state.</t>
  </si>
  <si>
    <t xml:space="preserve">Average weekday peak hour commuting time of passengers from home to work or educational institution </t>
  </si>
  <si>
    <t>IC11</t>
  </si>
  <si>
    <t>Productive GVA of the single metro as a percentage of national productive GVA</t>
  </si>
  <si>
    <t>C: Productive cities</t>
  </si>
  <si>
    <t>Growing city economies</t>
  </si>
  <si>
    <t>Economic Development</t>
  </si>
  <si>
    <t>PC1</t>
  </si>
  <si>
    <t>City / Agency / Stats SA</t>
  </si>
  <si>
    <t>Global Insight  2015 = 9,7%</t>
  </si>
  <si>
    <t>Re-reporting only productive GLA for metro.</t>
  </si>
  <si>
    <t>Productive GVA for a single metro per economically active person as a % of the national productive GVA per economically active person.</t>
  </si>
  <si>
    <t>PC2</t>
  </si>
  <si>
    <t>Agency /  Stats SA</t>
  </si>
  <si>
    <t xml:space="preserve">Global Insight  2015 = 9,7%, Economically active for Cape Town for 2014 (QLFS, Stats SA; 1 479 648, 2014 people assume National GVA available, i.e 200,048
 </t>
  </si>
  <si>
    <t>CT GDP: R296 billion in 2014 at constant prices/ 1479648 people</t>
  </si>
  <si>
    <t xml:space="preserve">Commercial and industrial rateable value for a single metro as a percentage of commercial and industrial rateable value of all metros. </t>
  </si>
  <si>
    <t>Increasing city productivity</t>
  </si>
  <si>
    <t>PC3</t>
  </si>
  <si>
    <t>Cities' valuation departments</t>
  </si>
  <si>
    <t>2015 Values from valuations role (R149 846 413 098 for commercial) +  (R65 068 777 289 for industrial ) = R 214 915 190 387</t>
  </si>
  <si>
    <t xml:space="preserve">City has calculated based on documented definitions for commercial and industrial. </t>
  </si>
  <si>
    <t>NT needs to provide rest of data for all metros</t>
  </si>
  <si>
    <t xml:space="preserve">Commercial and industrial rateable value within integration zone for a single metro as a % of overall commercial and industrial rateable value for that same metro. </t>
  </si>
  <si>
    <t>PC4</t>
  </si>
  <si>
    <t>City valuation department</t>
  </si>
  <si>
    <t>2015 Values from valuations role (R60 723 372 979 of IZ)/  (R214 915 190 387 for metro ) = 28.3%</t>
  </si>
  <si>
    <t>Megawatt hours of electricity consumed as a percentage of GVA for single metro as a percentage of the corresponding ratio for all metros</t>
  </si>
  <si>
    <t>Decoupling of non-renewable energy inputs from economic growth</t>
  </si>
  <si>
    <t>PC5</t>
  </si>
  <si>
    <t>Cities' electricity departments / Eskom / Agency</t>
  </si>
  <si>
    <t>City has definition queries but can give baseline if we assume some adjustment and interpretation of data elements and sources including of getting ESKOM's data.</t>
  </si>
  <si>
    <t>Megalitres of bulk water supplied as a percentage of GVA for single metro as a percentage of the corresponding ratio for all metros</t>
  </si>
  <si>
    <t>Decoupling water inputs from economic growth</t>
  </si>
  <si>
    <t>PC6</t>
  </si>
  <si>
    <t>Department of Water and Sanitation / City water department / Water Board / Agency</t>
  </si>
  <si>
    <t>Tons of solid waste to landfill as a percentage of GVA for single metro as a percentage of the corresponding ratio for all metros</t>
  </si>
  <si>
    <t>Decoupling solid waste outputs from economic growth</t>
  </si>
  <si>
    <t>PC7</t>
  </si>
  <si>
    <t>City solid waste department/ Agency</t>
  </si>
  <si>
    <t>Possibly Aug 2016 has data for 2015</t>
  </si>
  <si>
    <t xml:space="preserve">Data is only availabel for 3 City owned and operated land filled sites.  (There is one private land fill site who reports figures to Province). </t>
  </si>
  <si>
    <t>Energy consumed by municipal buildings and municipal fleet</t>
  </si>
  <si>
    <t>D: Environmentally sustainable city</t>
  </si>
  <si>
    <t>Climate Mitigation and Climate Adaption</t>
  </si>
  <si>
    <t>Electricity/energy</t>
  </si>
  <si>
    <t>SC1</t>
  </si>
  <si>
    <t>City energy, city electricity or climate change department</t>
  </si>
  <si>
    <t>Baseline:  Total energy consumption for CCT municipal operations 2012 See State of Energy Report 2015 Table 41  Page 71  = 2  113 380  GJ (including fleet, pumping, lighting, buildings) etc)</t>
  </si>
  <si>
    <t>City does not have all data elements.  Suggest these parts of the definition are removed due to lack in data sources  '...plus any fossil fuel burned to power generators and gas used for other purposes…' and '….and from fossil fuel purchase records'.</t>
  </si>
  <si>
    <t>2113380GJ</t>
  </si>
  <si>
    <t>Annual amount of electricity bought from renewable sources as a percentage of all electricity bought</t>
  </si>
  <si>
    <t>SC2</t>
  </si>
  <si>
    <t>City electricity or climate change department</t>
  </si>
  <si>
    <t xml:space="preserve">Indicator is problematic at the moment and is NOT supported. No reporting is currently done (except Darling Wind Farm?)  City not authorized to buy from an IPP. IPP must sell to ESKOM.  Legislation required if we have to report on this. City has historic IPP agreement from Darling Windfarm. Annual figures what we buy from Darling only.   The extent to which Renewable Energy is purchased from IPP’s is governed by DoE directives (major IPP’s must sell to Eskom, not to Munic’s.).  No baselines for historical years other than little bit of infor for Darling
</t>
  </si>
  <si>
    <t>Number of Solar Water Heater subsidies paid out</t>
  </si>
  <si>
    <t>SC3</t>
  </si>
  <si>
    <t>City energy department or project management office</t>
  </si>
  <si>
    <t>Not pursuing indicator as is as there is no longer a subsidy for the Solar Water Heaters.</t>
  </si>
  <si>
    <t>Non-revenue electricity as a percentage of electricity purchased</t>
  </si>
  <si>
    <t>Resource efficiency</t>
  </si>
  <si>
    <t>SC7</t>
  </si>
  <si>
    <t>Tonnes of domestic waste sent to landfill per capita</t>
  </si>
  <si>
    <t>Solid Waste</t>
  </si>
  <si>
    <t>SC8</t>
  </si>
  <si>
    <t>City solid waste department</t>
  </si>
  <si>
    <t xml:space="preserve">This indicator will not be possible to report on. 
City has definition queries: Domestic waste does not form part of the 4 different categories of waste CCT reports - as measured at weighbridges, including specialist waste (includes hazardous) that are aligned with legislation and requirements.  Important to note that the quality of the data is indicative only - as there can be uneveness related to categories and loads.   Would need to have agreement on the categories of waste to be reported across the metros. </t>
  </si>
  <si>
    <t>Tonnes of commercial and industrial waste sent to landfill per GLA of commercial and industrial property</t>
  </si>
  <si>
    <t>SC9</t>
  </si>
  <si>
    <t>City solid waste department / city land use planning department</t>
  </si>
  <si>
    <t xml:space="preserve">This indicator will not be possible to report on now. City has definition queries:  "Commercial" and "industrial" does not form part of the 4 different categories of waste CCT reports - as measured at weighbridges, including specialist waste (includes hazardous) that are aligned with legislation and requirements. Important to note that the quality of the data is indicative only as there can be uneveness related to categories and loads. Possibly for future reporting is subjected to an agreement across the metros of the categories.
</t>
  </si>
  <si>
    <t>Green drop score for municipality</t>
  </si>
  <si>
    <t>Water &amp; Sanitation</t>
  </si>
  <si>
    <t>SC4</t>
  </si>
  <si>
    <t>Department of Water and Sanitation</t>
  </si>
  <si>
    <t>Every two years</t>
  </si>
  <si>
    <t xml:space="preserve">This indicator will not be possible to report on now. City has definition queries: CCT W&amp;S Dept is still in discussion with DWS to review the the latest licence conditions. The implementation of the new more stringent  licence conditions will most probably affect  compliance and the CCT baseline might significantly decrease.  Therefore reporting on future Green Drop scores should be put on hold until discussions have been concluded as it is currently not possible to set any future targets. </t>
  </si>
  <si>
    <t>Blue drop score for the municipality</t>
  </si>
  <si>
    <t>SC5</t>
  </si>
  <si>
    <t>Only 5 scores so far: 100% (2009/10), 98.18% (2010), 97.61% (2011), 98.14% (2012) and 95.86% (2014 as released in 2015).</t>
  </si>
  <si>
    <t>City has some suggested definition changes.</t>
  </si>
  <si>
    <t>Percentage of non-revenue water produced</t>
  </si>
  <si>
    <t>SC6</t>
  </si>
  <si>
    <t>Baseline as at Dec 2015: 27%</t>
  </si>
  <si>
    <t>City has definition and formulae queries but based on own data produced baseline.</t>
  </si>
  <si>
    <t xml:space="preserve">
Target for 3 year period: 26%</t>
  </si>
  <si>
    <t>City has calculated baseline but doubt the relevance of this data considering the high baseline and purpose of targets.</t>
  </si>
  <si>
    <t>City has calculated baseline and findings are relatively close to requirements of NT or as per own specifications of data available.</t>
  </si>
  <si>
    <t>Assume NT will extract otherwise City can calculate baseline.</t>
  </si>
  <si>
    <t>City has definition queries as 'consistent' calculation of 'vacant developable erven' does not exist (it is only done every 3-5 years). The vacant land as per the valuation role is available annually and includes agricultural and other vacant land but excludes POS (for definitions used see detailed sheet).  Total  of 171 655Ha of vacant land city-wide compared to 4 865Ha in Integration Zone.</t>
  </si>
  <si>
    <t xml:space="preserve">City has definition queries as we cannot determine only privately  owned buildings without further work.   The  growth in total roll values for all properties, is 25,46%. There is no unique identifier for privately vs non-privately owned properties, so Government and Council owned properties will still need to be manually removed from the list if required. </t>
  </si>
  <si>
    <t xml:space="preserve">City has definition queries with distance and overall relevance. CSIR radii in CT is 3 of 5 km and only 10km for regional libraries.  Relevance and target setting ability questioned especially based on high baseline.  </t>
  </si>
  <si>
    <t>Targets were not yet officially set.</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</si>
</sst>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quot;R&quot;\ #,##0"/>
  </numFmts>
  <fonts count="74">
    <font>
      <sz val="12"/>
      <color theme="1"/>
      <name val="Calibri"/>
      <family val="2"/>
    </font>
    <font>
      <sz val="11"/>
      <color indexed="8"/>
      <name val="Calibri"/>
      <family val="2"/>
    </font>
    <font>
      <sz val="12"/>
      <color indexed="8"/>
      <name val="Calibri"/>
      <family val="2"/>
    </font>
    <font>
      <sz val="7"/>
      <color indexed="8"/>
      <name val="Calibri"/>
      <family val="2"/>
    </font>
    <font>
      <sz val="12"/>
      <color indexed="30"/>
      <name val="Calibri"/>
      <family val="2"/>
    </font>
    <font>
      <sz val="9"/>
      <color indexed="8"/>
      <name val="Calibri"/>
      <family val="2"/>
    </font>
    <font>
      <sz val="9"/>
      <color indexed="9"/>
      <name val="Calibri"/>
      <family val="2"/>
    </font>
    <font>
      <sz val="8"/>
      <color indexed="55"/>
      <name val="Calibri"/>
      <family val="2"/>
    </font>
    <font>
      <sz val="7"/>
      <color indexed="55"/>
      <name val="Calibri"/>
      <family val="2"/>
    </font>
    <font>
      <sz val="8"/>
      <color indexed="30"/>
      <name val="Calibri"/>
      <family val="2"/>
    </font>
    <font>
      <b/>
      <sz val="12"/>
      <color indexed="8"/>
      <name val="Calibri"/>
      <family val="2"/>
    </font>
    <font>
      <b/>
      <sz val="7"/>
      <color indexed="8"/>
      <name val="Calibri"/>
      <family val="2"/>
    </font>
    <font>
      <b/>
      <sz val="12"/>
      <color indexed="30"/>
      <name val="Calibri"/>
      <family val="2"/>
    </font>
    <font>
      <b/>
      <sz val="8"/>
      <color indexed="10"/>
      <name val="Calibri"/>
      <family val="2"/>
    </font>
    <font>
      <b/>
      <sz val="10"/>
      <color indexed="8"/>
      <name val="Calibri"/>
      <family val="2"/>
    </font>
    <font>
      <sz val="8"/>
      <color indexed="8"/>
      <name val="Calibri"/>
      <family val="2"/>
    </font>
    <font>
      <b/>
      <sz val="10"/>
      <color indexed="8"/>
      <name val="Century Gothic"/>
      <family val="2"/>
    </font>
    <font>
      <sz val="10"/>
      <color indexed="8"/>
      <name val="Century Gothic"/>
      <family val="2"/>
    </font>
    <font>
      <sz val="10"/>
      <color indexed="8"/>
      <name val="Calibri"/>
      <family val="2"/>
    </font>
    <font>
      <sz val="9"/>
      <color indexed="8"/>
      <name val="Century Gothic"/>
      <family val="2"/>
    </font>
    <font>
      <sz val="10"/>
      <name val="Calibri"/>
      <family val="2"/>
    </font>
    <font>
      <b/>
      <sz val="9"/>
      <name val="Tahoma"/>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7"/>
      <color theme="1"/>
      <name val="Calibri"/>
      <family val="2"/>
    </font>
    <font>
      <sz val="12"/>
      <color rgb="FF0070C0"/>
      <name val="Calibri"/>
      <family val="2"/>
    </font>
    <font>
      <sz val="9"/>
      <color theme="1"/>
      <name val="Calibri"/>
      <family val="2"/>
    </font>
    <font>
      <sz val="9"/>
      <color theme="0"/>
      <name val="Calibri"/>
      <family val="2"/>
    </font>
    <font>
      <sz val="8"/>
      <color theme="0" tint="-0.3499799966812134"/>
      <name val="Calibri"/>
      <family val="2"/>
    </font>
    <font>
      <sz val="7"/>
      <color theme="0" tint="-0.3499799966812134"/>
      <name val="Calibri"/>
      <family val="2"/>
    </font>
    <font>
      <sz val="8"/>
      <color rgb="FF0070C0"/>
      <name val="Calibri"/>
      <family val="2"/>
    </font>
    <font>
      <b/>
      <sz val="12"/>
      <color theme="1"/>
      <name val="Calibri"/>
      <family val="2"/>
    </font>
    <font>
      <b/>
      <sz val="7"/>
      <color theme="1"/>
      <name val="Calibri"/>
      <family val="2"/>
    </font>
    <font>
      <b/>
      <sz val="12"/>
      <color rgb="FF0070C0"/>
      <name val="Calibri"/>
      <family val="2"/>
    </font>
    <font>
      <b/>
      <sz val="8"/>
      <color rgb="FFFF0000"/>
      <name val="Calibri"/>
      <family val="2"/>
    </font>
    <font>
      <b/>
      <sz val="10"/>
      <color theme="1"/>
      <name val="Calibri"/>
      <family val="2"/>
    </font>
    <font>
      <sz val="8"/>
      <color theme="1"/>
      <name val="Calibri"/>
      <family val="2"/>
    </font>
    <font>
      <b/>
      <sz val="10"/>
      <color theme="1"/>
      <name val="Century Gothic"/>
      <family val="2"/>
    </font>
    <font>
      <sz val="10"/>
      <color theme="1"/>
      <name val="Century Gothic"/>
      <family val="2"/>
    </font>
    <font>
      <sz val="10"/>
      <color theme="1"/>
      <name val="Calibri"/>
      <family val="2"/>
    </font>
    <font>
      <sz val="9"/>
      <color theme="1"/>
      <name val="Century Gothic"/>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CFF"/>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top/>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9">
    <xf numFmtId="0" fontId="0" fillId="0" borderId="0" xfId="0" applyFont="1" applyAlignment="1">
      <alignment/>
    </xf>
    <xf numFmtId="0" fontId="0" fillId="0" borderId="0" xfId="0" applyAlignment="1">
      <alignment horizontal="right" vertical="top"/>
    </xf>
    <xf numFmtId="0" fontId="0" fillId="0" borderId="0" xfId="0" applyAlignment="1">
      <alignment horizontal="left" vertical="top" wrapText="1"/>
    </xf>
    <xf numFmtId="0" fontId="56" fillId="0" borderId="0" xfId="0" applyFont="1" applyAlignment="1">
      <alignment horizontal="left" vertical="top" wrapText="1"/>
    </xf>
    <xf numFmtId="0" fontId="57" fillId="0" borderId="0" xfId="0" applyFont="1" applyAlignment="1">
      <alignment horizontal="left" vertical="top" wrapText="1"/>
    </xf>
    <xf numFmtId="0" fontId="58" fillId="33" borderId="0" xfId="0" applyFont="1" applyFill="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left" vertical="top"/>
    </xf>
    <xf numFmtId="0" fontId="58" fillId="34" borderId="0" xfId="0" applyFont="1" applyFill="1" applyAlignment="1">
      <alignment horizontal="left" vertical="top" wrapText="1"/>
    </xf>
    <xf numFmtId="0" fontId="58" fillId="35" borderId="0" xfId="0" applyFont="1" applyFill="1" applyAlignment="1">
      <alignment horizontal="left" vertical="top" wrapText="1"/>
    </xf>
    <xf numFmtId="0" fontId="58" fillId="16" borderId="0" xfId="0" applyFont="1" applyFill="1" applyAlignment="1">
      <alignment horizontal="left" vertical="top" wrapText="1"/>
    </xf>
    <xf numFmtId="0" fontId="59" fillId="36" borderId="0" xfId="0" applyFont="1" applyFill="1" applyAlignment="1">
      <alignment horizontal="left" vertical="top" wrapText="1"/>
    </xf>
    <xf numFmtId="0" fontId="58" fillId="11" borderId="10" xfId="0" applyFont="1" applyFill="1" applyBorder="1" applyAlignment="1">
      <alignment horizontal="left" vertical="top" wrapText="1"/>
    </xf>
    <xf numFmtId="0" fontId="60" fillId="0" borderId="0" xfId="0" applyFont="1" applyAlignment="1">
      <alignment horizontal="left" vertical="top" wrapText="1"/>
    </xf>
    <xf numFmtId="0" fontId="61" fillId="0" borderId="0" xfId="0" applyFont="1" applyAlignment="1">
      <alignment horizontal="left" vertical="top" wrapText="1"/>
    </xf>
    <xf numFmtId="0" fontId="62" fillId="0" borderId="0" xfId="0" applyFont="1" applyAlignment="1">
      <alignment horizontal="left" vertical="top" wrapText="1"/>
    </xf>
    <xf numFmtId="0" fontId="58" fillId="0" borderId="0" xfId="0" applyFont="1" applyAlignment="1">
      <alignment horizontal="left" vertical="top" wrapText="1"/>
    </xf>
    <xf numFmtId="0" fontId="63" fillId="37" borderId="10" xfId="0" applyFont="1" applyFill="1" applyBorder="1" applyAlignment="1">
      <alignment horizontal="left" vertical="top" wrapText="1"/>
    </xf>
    <xf numFmtId="0" fontId="64" fillId="37" borderId="10" xfId="0" applyFont="1" applyFill="1" applyBorder="1" applyAlignment="1">
      <alignment horizontal="left" vertical="top" wrapText="1"/>
    </xf>
    <xf numFmtId="0" fontId="65" fillId="37" borderId="10" xfId="0" applyFont="1" applyFill="1" applyBorder="1" applyAlignment="1">
      <alignment horizontal="left" vertical="top" wrapText="1"/>
    </xf>
    <xf numFmtId="0" fontId="58" fillId="37" borderId="10" xfId="0" applyFont="1" applyFill="1" applyBorder="1" applyAlignment="1">
      <alignment horizontal="left" vertical="top" wrapText="1"/>
    </xf>
    <xf numFmtId="0" fontId="0" fillId="0" borderId="10" xfId="0" applyBorder="1" applyAlignment="1">
      <alignment horizontal="left" vertical="top" wrapText="1"/>
    </xf>
    <xf numFmtId="0" fontId="56" fillId="0" borderId="10" xfId="0" applyFont="1" applyBorder="1" applyAlignment="1">
      <alignment horizontal="left" vertical="top" wrapText="1"/>
    </xf>
    <xf numFmtId="17" fontId="57" fillId="0" borderId="10" xfId="0" applyNumberFormat="1" applyFont="1" applyBorder="1" applyAlignment="1">
      <alignment horizontal="left" vertical="top" wrapText="1"/>
    </xf>
    <xf numFmtId="17" fontId="58" fillId="33" borderId="10" xfId="0" applyNumberFormat="1" applyFont="1" applyFill="1" applyBorder="1" applyAlignment="1">
      <alignment horizontal="left" vertical="top" wrapText="1"/>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0" fillId="0" borderId="10" xfId="0" applyBorder="1" applyAlignment="1">
      <alignment horizontal="left" vertical="top"/>
    </xf>
    <xf numFmtId="0" fontId="58" fillId="34" borderId="10" xfId="0" applyFont="1" applyFill="1" applyBorder="1" applyAlignment="1">
      <alignment horizontal="left" vertical="top" wrapText="1"/>
    </xf>
    <xf numFmtId="0" fontId="57" fillId="0" borderId="10" xfId="0" applyFont="1" applyBorder="1" applyAlignment="1">
      <alignment horizontal="left" vertical="top" wrapText="1"/>
    </xf>
    <xf numFmtId="0" fontId="58" fillId="33" borderId="10" xfId="0" applyFont="1" applyFill="1" applyBorder="1" applyAlignment="1">
      <alignment vertical="top" wrapText="1"/>
    </xf>
    <xf numFmtId="15" fontId="57" fillId="0" borderId="10" xfId="0" applyNumberFormat="1" applyFont="1" applyBorder="1" applyAlignment="1">
      <alignment horizontal="left" vertical="top" wrapText="1"/>
    </xf>
    <xf numFmtId="0" fontId="58" fillId="35" borderId="10" xfId="0" applyFont="1" applyFill="1" applyBorder="1" applyAlignment="1">
      <alignment horizontal="left" vertical="top" wrapText="1"/>
    </xf>
    <xf numFmtId="0" fontId="58" fillId="16" borderId="10" xfId="0" applyFont="1" applyFill="1" applyBorder="1" applyAlignment="1">
      <alignment horizontal="left" vertical="top" wrapText="1"/>
    </xf>
    <xf numFmtId="10" fontId="0" fillId="0" borderId="10" xfId="0" applyNumberFormat="1" applyFont="1" applyBorder="1" applyAlignment="1">
      <alignment horizontal="left" vertical="top"/>
    </xf>
    <xf numFmtId="0" fontId="58" fillId="16" borderId="10" xfId="0" applyFont="1" applyFill="1" applyBorder="1" applyAlignment="1">
      <alignment vertical="top" wrapText="1"/>
    </xf>
    <xf numFmtId="10" fontId="0" fillId="0" borderId="10" xfId="57" applyNumberFormat="1" applyFont="1" applyBorder="1" applyAlignment="1">
      <alignment horizontal="left" vertical="top"/>
    </xf>
    <xf numFmtId="0" fontId="0" fillId="0" borderId="11" xfId="0" applyBorder="1" applyAlignment="1">
      <alignment horizontal="left" vertical="top" wrapText="1"/>
    </xf>
    <xf numFmtId="0" fontId="56" fillId="0" borderId="11" xfId="0" applyFont="1" applyBorder="1" applyAlignment="1">
      <alignment horizontal="left" vertical="top" wrapText="1"/>
    </xf>
    <xf numFmtId="0" fontId="57" fillId="0" borderId="11" xfId="0" applyFont="1" applyBorder="1" applyAlignment="1">
      <alignment horizontal="left" vertical="top" wrapText="1"/>
    </xf>
    <xf numFmtId="0" fontId="0" fillId="0" borderId="11"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wrapText="1"/>
    </xf>
    <xf numFmtId="0" fontId="56" fillId="0" borderId="13" xfId="0" applyFont="1" applyBorder="1" applyAlignment="1">
      <alignment horizontal="left" vertical="top" wrapText="1"/>
    </xf>
    <xf numFmtId="0" fontId="57" fillId="0" borderId="13" xfId="0" applyFont="1" applyBorder="1" applyAlignment="1">
      <alignment horizontal="left" vertical="top" wrapText="1"/>
    </xf>
    <xf numFmtId="0" fontId="58" fillId="16" borderId="13" xfId="0" applyFont="1" applyFill="1" applyBorder="1" applyAlignment="1">
      <alignment horizontal="left" vertical="top" wrapText="1"/>
    </xf>
    <xf numFmtId="9" fontId="0" fillId="0" borderId="10" xfId="0" applyNumberFormat="1" applyFont="1" applyBorder="1" applyAlignment="1">
      <alignment horizontal="left" vertical="top"/>
    </xf>
    <xf numFmtId="9" fontId="57" fillId="0" borderId="10" xfId="0" applyNumberFormat="1" applyFont="1" applyBorder="1" applyAlignment="1">
      <alignment horizontal="left" vertical="top" wrapText="1"/>
    </xf>
    <xf numFmtId="0" fontId="58" fillId="36" borderId="10" xfId="0" applyFont="1" applyFill="1" applyBorder="1" applyAlignment="1">
      <alignment horizontal="left" vertical="top" wrapText="1"/>
    </xf>
    <xf numFmtId="0" fontId="66" fillId="0" borderId="10" xfId="0" applyFont="1" applyFill="1" applyBorder="1" applyAlignment="1">
      <alignment vertical="top" wrapText="1"/>
    </xf>
    <xf numFmtId="0" fontId="67" fillId="38" borderId="10" xfId="0" applyFont="1" applyFill="1" applyBorder="1" applyAlignment="1">
      <alignment wrapText="1"/>
    </xf>
    <xf numFmtId="0" fontId="0" fillId="0" borderId="12" xfId="0" applyFont="1" applyBorder="1" applyAlignment="1">
      <alignment horizontal="left" vertical="top"/>
    </xf>
    <xf numFmtId="0" fontId="68" fillId="38" borderId="10" xfId="0" applyFont="1" applyFill="1" applyBorder="1" applyAlignment="1">
      <alignment horizontal="left" vertical="top" wrapText="1"/>
    </xf>
    <xf numFmtId="0" fontId="69" fillId="38" borderId="10" xfId="0" applyFont="1" applyFill="1" applyBorder="1" applyAlignment="1">
      <alignment horizontal="left" vertical="top" wrapText="1"/>
    </xf>
    <xf numFmtId="10" fontId="69" fillId="38" borderId="10" xfId="0" applyNumberFormat="1" applyFont="1" applyFill="1" applyBorder="1" applyAlignment="1">
      <alignment horizontal="left" vertical="top" wrapText="1"/>
    </xf>
    <xf numFmtId="0" fontId="0" fillId="0" borderId="13" xfId="0" applyBorder="1" applyAlignment="1" quotePrefix="1">
      <alignment horizontal="left" vertical="top" wrapText="1"/>
    </xf>
    <xf numFmtId="10" fontId="0" fillId="0" borderId="13" xfId="0" applyNumberFormat="1" applyFont="1" applyBorder="1" applyAlignment="1">
      <alignment horizontal="left" vertical="top"/>
    </xf>
    <xf numFmtId="0" fontId="0" fillId="0" borderId="10" xfId="0" applyBorder="1" applyAlignment="1" quotePrefix="1">
      <alignment horizontal="left" vertical="top" wrapText="1"/>
    </xf>
    <xf numFmtId="0" fontId="0" fillId="38" borderId="10" xfId="0" applyFont="1" applyFill="1" applyBorder="1" applyAlignment="1">
      <alignment horizontal="left" vertical="top" wrapText="1"/>
    </xf>
    <xf numFmtId="0" fontId="67" fillId="38" borderId="10" xfId="0" applyFont="1" applyFill="1" applyBorder="1" applyAlignment="1">
      <alignment horizontal="left" vertical="top" wrapText="1"/>
    </xf>
    <xf numFmtId="0" fontId="69" fillId="38" borderId="10" xfId="0" applyFont="1" applyFill="1" applyBorder="1" applyAlignment="1">
      <alignment wrapText="1"/>
    </xf>
    <xf numFmtId="164" fontId="0" fillId="38" borderId="0" xfId="57" applyNumberFormat="1" applyFont="1" applyFill="1" applyBorder="1" applyAlignment="1">
      <alignment horizontal="left" vertical="top" wrapText="1"/>
    </xf>
    <xf numFmtId="6" fontId="67" fillId="38" borderId="10" xfId="0" applyNumberFormat="1" applyFont="1" applyFill="1" applyBorder="1" applyAlignment="1">
      <alignment horizontal="left" vertical="top" wrapText="1"/>
    </xf>
    <xf numFmtId="6" fontId="70" fillId="38" borderId="10" xfId="0" applyNumberFormat="1" applyFont="1" applyFill="1" applyBorder="1" applyAlignment="1">
      <alignment horizontal="right" vertical="top" wrapText="1"/>
    </xf>
    <xf numFmtId="165" fontId="70" fillId="38" borderId="10" xfId="0" applyNumberFormat="1" applyFont="1" applyFill="1" applyBorder="1" applyAlignment="1">
      <alignment horizontal="right" vertical="top" wrapText="1"/>
    </xf>
    <xf numFmtId="0" fontId="58" fillId="34" borderId="11" xfId="0" applyFont="1" applyFill="1" applyBorder="1" applyAlignment="1">
      <alignment horizontal="left" vertical="top" wrapText="1"/>
    </xf>
    <xf numFmtId="0" fontId="71" fillId="38" borderId="10" xfId="0" applyFont="1" applyFill="1" applyBorder="1" applyAlignment="1">
      <alignment horizontal="left" vertical="top" wrapText="1"/>
    </xf>
    <xf numFmtId="10" fontId="70" fillId="38" borderId="10" xfId="57" applyNumberFormat="1" applyFont="1" applyFill="1" applyBorder="1" applyAlignment="1">
      <alignment horizontal="right" vertical="top" wrapText="1"/>
    </xf>
    <xf numFmtId="164" fontId="70" fillId="38" borderId="10" xfId="57" applyNumberFormat="1" applyFont="1" applyFill="1" applyBorder="1" applyAlignment="1">
      <alignment horizontal="right" vertical="top" wrapText="1"/>
    </xf>
    <xf numFmtId="0" fontId="58" fillId="36" borderId="13" xfId="0" applyFont="1" applyFill="1" applyBorder="1" applyAlignment="1">
      <alignment horizontal="left" vertical="top" wrapText="1"/>
    </xf>
    <xf numFmtId="0" fontId="0" fillId="0" borderId="13" xfId="0" applyFont="1" applyBorder="1" applyAlignment="1">
      <alignment horizontal="left" vertical="top" wrapText="1"/>
    </xf>
    <xf numFmtId="0" fontId="72" fillId="38" borderId="10" xfId="0" applyFont="1" applyFill="1" applyBorder="1" applyAlignment="1">
      <alignment wrapText="1"/>
    </xf>
    <xf numFmtId="0" fontId="0" fillId="0" borderId="13" xfId="0" applyFont="1" applyBorder="1" applyAlignment="1">
      <alignment horizontal="left" vertical="top"/>
    </xf>
    <xf numFmtId="0" fontId="58" fillId="35" borderId="10" xfId="0" applyFont="1" applyFill="1" applyBorder="1" applyAlignment="1">
      <alignment vertical="top" wrapText="1"/>
    </xf>
    <xf numFmtId="0" fontId="20" fillId="38" borderId="10" xfId="0" applyFont="1" applyFill="1" applyBorder="1" applyAlignment="1">
      <alignment horizontal="left" vertical="top" wrapText="1"/>
    </xf>
    <xf numFmtId="0" fontId="63" fillId="37" borderId="14" xfId="0" applyFont="1" applyFill="1" applyBorder="1" applyAlignment="1">
      <alignment vertical="top" wrapText="1"/>
    </xf>
    <xf numFmtId="0" fontId="63" fillId="37" borderId="15" xfId="0" applyFont="1" applyFill="1" applyBorder="1" applyAlignment="1">
      <alignment vertical="top" wrapText="1"/>
    </xf>
    <xf numFmtId="0" fontId="63" fillId="37" borderId="16"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5"/>
  <sheetViews>
    <sheetView tabSelected="1" zoomScalePageLayoutView="70" workbookViewId="0" topLeftCell="A1">
      <pane xSplit="2" ySplit="8" topLeftCell="C9" activePane="bottomRight" state="frozen"/>
      <selection pane="topLeft" activeCell="A1" sqref="A1"/>
      <selection pane="topRight" activeCell="C1" sqref="C1"/>
      <selection pane="bottomLeft" activeCell="A9" sqref="A9"/>
      <selection pane="bottomRight" activeCell="L4" sqref="L4"/>
    </sheetView>
  </sheetViews>
  <sheetFormatPr defaultColWidth="8.75390625" defaultRowHeight="15.75"/>
  <cols>
    <col min="1" max="1" width="3.125" style="1" customWidth="1"/>
    <col min="2" max="2" width="27.75390625" style="2" customWidth="1"/>
    <col min="3" max="3" width="10.75390625" style="2" customWidth="1"/>
    <col min="4" max="5" width="13.25390625" style="2" customWidth="1"/>
    <col min="6" max="6" width="9.25390625" style="2" customWidth="1"/>
    <col min="7" max="7" width="7.50390625" style="3" customWidth="1"/>
    <col min="8" max="8" width="11.50390625" style="2" customWidth="1"/>
    <col min="9" max="9" width="14.25390625" style="4" customWidth="1"/>
    <col min="10" max="10" width="36.875" style="17" customWidth="1"/>
    <col min="11" max="11" width="8.75390625" style="6" customWidth="1"/>
    <col min="12" max="12" width="14.50390625" style="7" customWidth="1"/>
    <col min="13" max="13" width="10.50390625" style="8" customWidth="1"/>
    <col min="14" max="14" width="14.50390625" style="8" bestFit="1" customWidth="1"/>
    <col min="15" max="15" width="14.125" style="8" customWidth="1"/>
    <col min="16" max="16" width="15.50390625" style="8" customWidth="1"/>
    <col min="17" max="16384" width="8.75390625" style="8" customWidth="1"/>
  </cols>
  <sheetData>
    <row r="1" spans="9:11" ht="24">
      <c r="I1" s="4" t="s">
        <v>0</v>
      </c>
      <c r="J1" s="5" t="s">
        <v>1</v>
      </c>
      <c r="K1" s="6">
        <v>8</v>
      </c>
    </row>
    <row r="2" spans="10:11" ht="36">
      <c r="J2" s="9" t="s">
        <v>2</v>
      </c>
      <c r="K2" s="6">
        <v>11</v>
      </c>
    </row>
    <row r="3" spans="10:11" ht="24">
      <c r="J3" s="10" t="s">
        <v>3</v>
      </c>
      <c r="K3" s="6">
        <v>11</v>
      </c>
    </row>
    <row r="4" spans="10:11" ht="36">
      <c r="J4" s="11" t="s">
        <v>263</v>
      </c>
      <c r="K4" s="6">
        <v>11</v>
      </c>
    </row>
    <row r="5" spans="10:11" ht="36">
      <c r="J5" s="12" t="s">
        <v>264</v>
      </c>
      <c r="K5" s="6">
        <v>8</v>
      </c>
    </row>
    <row r="6" spans="10:12" ht="47.25">
      <c r="J6" s="13" t="s">
        <v>4</v>
      </c>
      <c r="K6" s="6">
        <v>5</v>
      </c>
      <c r="L6" s="7" t="s">
        <v>269</v>
      </c>
    </row>
    <row r="7" spans="2:19" ht="15.75">
      <c r="B7" s="8"/>
      <c r="C7" s="14"/>
      <c r="D7" s="14"/>
      <c r="E7" s="14"/>
      <c r="F7" s="14"/>
      <c r="G7" s="15"/>
      <c r="H7" s="14"/>
      <c r="I7" s="16"/>
      <c r="K7" s="14">
        <f>SUM(K1:K6)</f>
        <v>54</v>
      </c>
      <c r="L7" s="76" t="s">
        <v>5</v>
      </c>
      <c r="M7" s="77"/>
      <c r="N7" s="77"/>
      <c r="O7" s="77"/>
      <c r="P7" s="77"/>
      <c r="Q7" s="77"/>
      <c r="R7" s="77"/>
      <c r="S7" s="78"/>
    </row>
    <row r="8" spans="2:19" ht="63">
      <c r="B8" s="18" t="s">
        <v>6</v>
      </c>
      <c r="C8" s="18" t="s">
        <v>7</v>
      </c>
      <c r="D8" s="18" t="s">
        <v>8</v>
      </c>
      <c r="E8" s="18" t="s">
        <v>9</v>
      </c>
      <c r="F8" s="18" t="s">
        <v>10</v>
      </c>
      <c r="G8" s="19" t="s">
        <v>11</v>
      </c>
      <c r="H8" s="18" t="s">
        <v>12</v>
      </c>
      <c r="I8" s="20" t="s">
        <v>13</v>
      </c>
      <c r="J8" s="21" t="s">
        <v>14</v>
      </c>
      <c r="K8" s="18" t="s">
        <v>15</v>
      </c>
      <c r="L8" s="18" t="s">
        <v>16</v>
      </c>
      <c r="M8" s="18" t="s">
        <v>17</v>
      </c>
      <c r="N8" s="18" t="s">
        <v>18</v>
      </c>
      <c r="O8" s="18" t="s">
        <v>19</v>
      </c>
      <c r="P8" s="18" t="s">
        <v>20</v>
      </c>
      <c r="Q8" s="18" t="s">
        <v>21</v>
      </c>
      <c r="R8" s="18" t="s">
        <v>22</v>
      </c>
      <c r="S8" s="18" t="s">
        <v>23</v>
      </c>
    </row>
    <row r="9" spans="1:19" ht="47.25">
      <c r="A9" s="1">
        <v>1</v>
      </c>
      <c r="B9" s="22" t="s">
        <v>24</v>
      </c>
      <c r="C9" s="22" t="s">
        <v>25</v>
      </c>
      <c r="D9" s="22" t="s">
        <v>26</v>
      </c>
      <c r="E9" s="22" t="s">
        <v>26</v>
      </c>
      <c r="F9" s="22" t="s">
        <v>27</v>
      </c>
      <c r="G9" s="23" t="s">
        <v>28</v>
      </c>
      <c r="H9" s="22" t="s">
        <v>29</v>
      </c>
      <c r="I9" s="24">
        <v>42156</v>
      </c>
      <c r="J9" s="25" t="s">
        <v>265</v>
      </c>
      <c r="K9" s="26"/>
      <c r="L9" s="27"/>
      <c r="M9" s="28"/>
      <c r="N9" s="28"/>
      <c r="O9" s="28"/>
      <c r="P9" s="28"/>
      <c r="Q9" s="28"/>
      <c r="R9" s="28"/>
      <c r="S9" s="28"/>
    </row>
    <row r="10" spans="1:19" ht="47.25">
      <c r="A10" s="1">
        <f>+A9+1</f>
        <v>2</v>
      </c>
      <c r="B10" s="22" t="s">
        <v>31</v>
      </c>
      <c r="C10" s="22" t="s">
        <v>25</v>
      </c>
      <c r="D10" s="22" t="s">
        <v>26</v>
      </c>
      <c r="E10" s="22" t="s">
        <v>26</v>
      </c>
      <c r="F10" s="22" t="s">
        <v>32</v>
      </c>
      <c r="G10" s="23" t="s">
        <v>28</v>
      </c>
      <c r="H10" s="22" t="s">
        <v>29</v>
      </c>
      <c r="I10" s="24">
        <v>42156</v>
      </c>
      <c r="J10" s="29" t="s">
        <v>33</v>
      </c>
      <c r="K10" s="26"/>
      <c r="L10" s="27"/>
      <c r="M10" s="28"/>
      <c r="N10" s="28"/>
      <c r="O10" s="28"/>
      <c r="P10" s="28"/>
      <c r="Q10" s="28"/>
      <c r="R10" s="28"/>
      <c r="S10" s="28"/>
    </row>
    <row r="11" spans="1:19" ht="47.25">
      <c r="A11" s="1">
        <f aca="true" t="shared" si="0" ref="A11:A62">+A10+1</f>
        <v>3</v>
      </c>
      <c r="B11" s="22" t="s">
        <v>34</v>
      </c>
      <c r="C11" s="22" t="s">
        <v>25</v>
      </c>
      <c r="D11" s="22" t="s">
        <v>26</v>
      </c>
      <c r="E11" s="22" t="s">
        <v>26</v>
      </c>
      <c r="F11" s="22" t="s">
        <v>35</v>
      </c>
      <c r="G11" s="23" t="s">
        <v>28</v>
      </c>
      <c r="H11" s="22" t="s">
        <v>29</v>
      </c>
      <c r="I11" s="24">
        <v>42156</v>
      </c>
      <c r="J11" s="29" t="s">
        <v>36</v>
      </c>
      <c r="K11" s="26"/>
      <c r="L11" s="27"/>
      <c r="M11" s="28"/>
      <c r="N11" s="28"/>
      <c r="O11" s="28"/>
      <c r="P11" s="28"/>
      <c r="Q11" s="28"/>
      <c r="R11" s="28"/>
      <c r="S11" s="28"/>
    </row>
    <row r="12" spans="1:19" ht="47.25">
      <c r="A12" s="1">
        <f t="shared" si="0"/>
        <v>4</v>
      </c>
      <c r="B12" s="22" t="s">
        <v>37</v>
      </c>
      <c r="C12" s="22" t="s">
        <v>25</v>
      </c>
      <c r="D12" s="22" t="s">
        <v>26</v>
      </c>
      <c r="E12" s="22" t="s">
        <v>26</v>
      </c>
      <c r="F12" s="22" t="s">
        <v>38</v>
      </c>
      <c r="G12" s="23" t="s">
        <v>28</v>
      </c>
      <c r="H12" s="22" t="s">
        <v>29</v>
      </c>
      <c r="I12" s="24">
        <v>42156</v>
      </c>
      <c r="J12" s="25" t="s">
        <v>265</v>
      </c>
      <c r="K12" s="26"/>
      <c r="L12" s="27"/>
      <c r="M12" s="28"/>
      <c r="N12" s="28"/>
      <c r="O12" s="28"/>
      <c r="P12" s="28"/>
      <c r="Q12" s="28"/>
      <c r="R12" s="28"/>
      <c r="S12" s="28"/>
    </row>
    <row r="13" spans="1:19" ht="70.5" customHeight="1">
      <c r="A13" s="1">
        <f t="shared" si="0"/>
        <v>5</v>
      </c>
      <c r="B13" s="22" t="s">
        <v>39</v>
      </c>
      <c r="C13" s="22" t="s">
        <v>25</v>
      </c>
      <c r="D13" s="22" t="s">
        <v>26</v>
      </c>
      <c r="E13" s="22" t="s">
        <v>26</v>
      </c>
      <c r="F13" s="22" t="s">
        <v>40</v>
      </c>
      <c r="G13" s="23" t="s">
        <v>28</v>
      </c>
      <c r="H13" s="22" t="s">
        <v>29</v>
      </c>
      <c r="I13" s="24">
        <v>42156</v>
      </c>
      <c r="J13" s="25" t="s">
        <v>265</v>
      </c>
      <c r="K13" s="26"/>
      <c r="L13" s="27"/>
      <c r="M13" s="28"/>
      <c r="N13" s="28"/>
      <c r="O13" s="28"/>
      <c r="P13" s="28"/>
      <c r="Q13" s="28"/>
      <c r="R13" s="28"/>
      <c r="S13" s="28"/>
    </row>
    <row r="14" spans="1:19" ht="63">
      <c r="A14" s="1">
        <f t="shared" si="0"/>
        <v>6</v>
      </c>
      <c r="B14" s="22" t="s">
        <v>41</v>
      </c>
      <c r="C14" s="22" t="s">
        <v>25</v>
      </c>
      <c r="D14" s="22" t="s">
        <v>26</v>
      </c>
      <c r="E14" s="22" t="s">
        <v>26</v>
      </c>
      <c r="F14" s="22" t="s">
        <v>42</v>
      </c>
      <c r="G14" s="23" t="s">
        <v>28</v>
      </c>
      <c r="H14" s="22" t="s">
        <v>29</v>
      </c>
      <c r="I14" s="24">
        <v>42156</v>
      </c>
      <c r="J14" s="25" t="s">
        <v>265</v>
      </c>
      <c r="K14" s="26"/>
      <c r="L14" s="27"/>
      <c r="M14" s="28"/>
      <c r="N14" s="28"/>
      <c r="O14" s="28"/>
      <c r="P14" s="28"/>
      <c r="Q14" s="28"/>
      <c r="R14" s="28"/>
      <c r="S14" s="28"/>
    </row>
    <row r="15" spans="1:19" ht="48">
      <c r="A15" s="1">
        <f t="shared" si="0"/>
        <v>7</v>
      </c>
      <c r="B15" s="22" t="s">
        <v>43</v>
      </c>
      <c r="C15" s="22" t="s">
        <v>25</v>
      </c>
      <c r="D15" s="22" t="s">
        <v>26</v>
      </c>
      <c r="E15" s="22" t="s">
        <v>26</v>
      </c>
      <c r="F15" s="22" t="s">
        <v>44</v>
      </c>
      <c r="G15" s="23" t="s">
        <v>45</v>
      </c>
      <c r="H15" s="22" t="s">
        <v>29</v>
      </c>
      <c r="I15" s="30" t="s">
        <v>46</v>
      </c>
      <c r="J15" s="31" t="s">
        <v>47</v>
      </c>
      <c r="K15" s="26"/>
      <c r="L15" s="27"/>
      <c r="M15" s="28"/>
      <c r="N15" s="28"/>
      <c r="O15" s="28"/>
      <c r="P15" s="28"/>
      <c r="Q15" s="28"/>
      <c r="R15" s="28"/>
      <c r="S15" s="28"/>
    </row>
    <row r="16" spans="1:19" ht="94.5">
      <c r="A16" s="1">
        <f t="shared" si="0"/>
        <v>8</v>
      </c>
      <c r="B16" s="22" t="s">
        <v>48</v>
      </c>
      <c r="C16" s="22" t="s">
        <v>25</v>
      </c>
      <c r="D16" s="22" t="s">
        <v>26</v>
      </c>
      <c r="E16" s="22" t="s">
        <v>26</v>
      </c>
      <c r="F16" s="22" t="s">
        <v>49</v>
      </c>
      <c r="G16" s="23" t="s">
        <v>50</v>
      </c>
      <c r="H16" s="22" t="s">
        <v>29</v>
      </c>
      <c r="I16" s="24">
        <v>42156</v>
      </c>
      <c r="J16" s="25" t="s">
        <v>30</v>
      </c>
      <c r="K16" s="26"/>
      <c r="L16" s="27"/>
      <c r="M16" s="28"/>
      <c r="N16" s="28"/>
      <c r="O16" s="28"/>
      <c r="P16" s="28"/>
      <c r="Q16" s="28"/>
      <c r="R16" s="28"/>
      <c r="S16" s="28"/>
    </row>
    <row r="17" spans="1:19" ht="63">
      <c r="A17" s="1">
        <f t="shared" si="0"/>
        <v>9</v>
      </c>
      <c r="B17" s="22" t="s">
        <v>51</v>
      </c>
      <c r="C17" s="22" t="s">
        <v>25</v>
      </c>
      <c r="D17" s="22" t="s">
        <v>52</v>
      </c>
      <c r="E17" s="22" t="s">
        <v>53</v>
      </c>
      <c r="F17" s="22" t="s">
        <v>54</v>
      </c>
      <c r="G17" s="23" t="s">
        <v>50</v>
      </c>
      <c r="H17" s="22" t="s">
        <v>29</v>
      </c>
      <c r="I17" s="24">
        <v>42186</v>
      </c>
      <c r="J17" s="25" t="s">
        <v>30</v>
      </c>
      <c r="K17" s="26"/>
      <c r="L17" s="27"/>
      <c r="M17" s="28"/>
      <c r="N17" s="28"/>
      <c r="O17" s="28"/>
      <c r="P17" s="28"/>
      <c r="Q17" s="28"/>
      <c r="R17" s="28"/>
      <c r="S17" s="28"/>
    </row>
    <row r="18" spans="1:19" ht="141.75">
      <c r="A18" s="1">
        <f t="shared" si="0"/>
        <v>10</v>
      </c>
      <c r="B18" s="22" t="s">
        <v>55</v>
      </c>
      <c r="C18" s="22" t="s">
        <v>25</v>
      </c>
      <c r="D18" s="22" t="s">
        <v>52</v>
      </c>
      <c r="E18" s="22" t="s">
        <v>56</v>
      </c>
      <c r="F18" s="22" t="s">
        <v>57</v>
      </c>
      <c r="G18" s="23" t="s">
        <v>58</v>
      </c>
      <c r="H18" s="22" t="s">
        <v>59</v>
      </c>
      <c r="I18" s="30" t="s">
        <v>60</v>
      </c>
      <c r="J18" s="31" t="s">
        <v>61</v>
      </c>
      <c r="K18" s="26"/>
      <c r="L18" s="27"/>
      <c r="M18" s="28"/>
      <c r="N18" s="28"/>
      <c r="O18" s="28"/>
      <c r="P18" s="28"/>
      <c r="Q18" s="28"/>
      <c r="R18" s="28"/>
      <c r="S18" s="28"/>
    </row>
    <row r="19" spans="1:19" ht="110.25">
      <c r="A19" s="1">
        <f t="shared" si="0"/>
        <v>11</v>
      </c>
      <c r="B19" s="22" t="s">
        <v>62</v>
      </c>
      <c r="C19" s="22" t="s">
        <v>25</v>
      </c>
      <c r="D19" s="22" t="s">
        <v>63</v>
      </c>
      <c r="E19" s="22" t="s">
        <v>64</v>
      </c>
      <c r="F19" s="22" t="s">
        <v>65</v>
      </c>
      <c r="G19" s="23" t="s">
        <v>66</v>
      </c>
      <c r="H19" s="22" t="s">
        <v>29</v>
      </c>
      <c r="I19" s="32" t="s">
        <v>67</v>
      </c>
      <c r="J19" s="29" t="s">
        <v>68</v>
      </c>
      <c r="K19" s="26"/>
      <c r="L19" s="27"/>
      <c r="M19" s="28"/>
      <c r="N19" s="28"/>
      <c r="O19" s="28"/>
      <c r="P19" s="28"/>
      <c r="Q19" s="28"/>
      <c r="R19" s="28"/>
      <c r="S19" s="28"/>
    </row>
    <row r="20" spans="1:19" ht="110.25">
      <c r="A20" s="1">
        <f t="shared" si="0"/>
        <v>12</v>
      </c>
      <c r="B20" s="22" t="s">
        <v>69</v>
      </c>
      <c r="C20" s="22" t="s">
        <v>25</v>
      </c>
      <c r="D20" s="22" t="s">
        <v>70</v>
      </c>
      <c r="E20" s="22" t="s">
        <v>64</v>
      </c>
      <c r="F20" s="22" t="s">
        <v>71</v>
      </c>
      <c r="G20" s="23" t="s">
        <v>66</v>
      </c>
      <c r="H20" s="22" t="s">
        <v>29</v>
      </c>
      <c r="I20" s="32" t="s">
        <v>67</v>
      </c>
      <c r="J20" s="29" t="s">
        <v>68</v>
      </c>
      <c r="K20" s="26"/>
      <c r="L20" s="27"/>
      <c r="M20" s="28"/>
      <c r="N20" s="28"/>
      <c r="O20" s="28"/>
      <c r="P20" s="28"/>
      <c r="Q20" s="28"/>
      <c r="R20" s="28"/>
      <c r="S20" s="28"/>
    </row>
    <row r="21" spans="1:19" ht="141.75">
      <c r="A21" s="1">
        <f t="shared" si="0"/>
        <v>13</v>
      </c>
      <c r="B21" s="22" t="s">
        <v>72</v>
      </c>
      <c r="C21" s="22" t="s">
        <v>25</v>
      </c>
      <c r="D21" s="22" t="s">
        <v>52</v>
      </c>
      <c r="E21" s="22" t="s">
        <v>73</v>
      </c>
      <c r="F21" s="22" t="s">
        <v>74</v>
      </c>
      <c r="G21" s="23" t="s">
        <v>75</v>
      </c>
      <c r="H21" s="22" t="s">
        <v>29</v>
      </c>
      <c r="I21" s="32" t="s">
        <v>76</v>
      </c>
      <c r="J21" s="33" t="s">
        <v>77</v>
      </c>
      <c r="K21" s="26"/>
      <c r="L21" s="27"/>
      <c r="M21" s="28"/>
      <c r="N21" s="28"/>
      <c r="O21" s="28"/>
      <c r="P21" s="28"/>
      <c r="Q21" s="28"/>
      <c r="R21" s="28"/>
      <c r="S21" s="28"/>
    </row>
    <row r="22" spans="1:19" ht="110.25">
      <c r="A22" s="1">
        <f t="shared" si="0"/>
        <v>14</v>
      </c>
      <c r="B22" s="22" t="s">
        <v>78</v>
      </c>
      <c r="C22" s="22" t="s">
        <v>25</v>
      </c>
      <c r="D22" s="22" t="s">
        <v>52</v>
      </c>
      <c r="E22" s="22" t="s">
        <v>73</v>
      </c>
      <c r="F22" s="22" t="s">
        <v>79</v>
      </c>
      <c r="G22" s="23" t="s">
        <v>80</v>
      </c>
      <c r="H22" s="22" t="s">
        <v>29</v>
      </c>
      <c r="I22" s="30" t="s">
        <v>81</v>
      </c>
      <c r="J22" s="34" t="s">
        <v>82</v>
      </c>
      <c r="K22" s="26"/>
      <c r="L22" s="27"/>
      <c r="M22" s="28"/>
      <c r="N22" s="28"/>
      <c r="O22" s="28"/>
      <c r="P22" s="28"/>
      <c r="Q22" s="28"/>
      <c r="R22" s="28"/>
      <c r="S22" s="28"/>
    </row>
    <row r="23" spans="1:19" ht="132">
      <c r="A23" s="1">
        <f t="shared" si="0"/>
        <v>15</v>
      </c>
      <c r="B23" s="22" t="s">
        <v>83</v>
      </c>
      <c r="C23" s="22" t="s">
        <v>25</v>
      </c>
      <c r="D23" s="22" t="s">
        <v>52</v>
      </c>
      <c r="E23" s="22" t="s">
        <v>73</v>
      </c>
      <c r="F23" s="22" t="s">
        <v>84</v>
      </c>
      <c r="G23" s="23" t="s">
        <v>85</v>
      </c>
      <c r="H23" s="22" t="s">
        <v>29</v>
      </c>
      <c r="I23" s="30" t="s">
        <v>86</v>
      </c>
      <c r="J23" s="34" t="s">
        <v>87</v>
      </c>
      <c r="K23" s="35">
        <v>0.2018</v>
      </c>
      <c r="L23" s="27"/>
      <c r="M23" s="28"/>
      <c r="N23" s="28"/>
      <c r="O23" s="28"/>
      <c r="P23" s="28"/>
      <c r="Q23" s="28"/>
      <c r="R23" s="28"/>
      <c r="S23" s="28"/>
    </row>
    <row r="24" spans="1:19" ht="108">
      <c r="A24" s="1">
        <f t="shared" si="0"/>
        <v>16</v>
      </c>
      <c r="B24" s="22" t="s">
        <v>88</v>
      </c>
      <c r="C24" s="22" t="s">
        <v>25</v>
      </c>
      <c r="D24" s="22" t="s">
        <v>52</v>
      </c>
      <c r="E24" s="22" t="s">
        <v>73</v>
      </c>
      <c r="F24" s="22" t="s">
        <v>89</v>
      </c>
      <c r="G24" s="23" t="s">
        <v>90</v>
      </c>
      <c r="H24" s="22" t="s">
        <v>91</v>
      </c>
      <c r="I24" s="30" t="s">
        <v>92</v>
      </c>
      <c r="J24" s="36" t="s">
        <v>266</v>
      </c>
      <c r="K24" s="37">
        <v>0.0283</v>
      </c>
      <c r="L24" s="27"/>
      <c r="M24" s="28"/>
      <c r="N24" s="28"/>
      <c r="O24" s="28"/>
      <c r="P24" s="28"/>
      <c r="Q24" s="28"/>
      <c r="R24" s="28"/>
      <c r="S24" s="28"/>
    </row>
    <row r="25" spans="1:19" s="42" customFormat="1" ht="96.75" thickBot="1">
      <c r="A25" s="1">
        <f t="shared" si="0"/>
        <v>17</v>
      </c>
      <c r="B25" s="38" t="s">
        <v>93</v>
      </c>
      <c r="C25" s="38" t="s">
        <v>25</v>
      </c>
      <c r="D25" s="38" t="s">
        <v>63</v>
      </c>
      <c r="E25" s="38" t="s">
        <v>73</v>
      </c>
      <c r="F25" s="38" t="s">
        <v>94</v>
      </c>
      <c r="G25" s="39" t="s">
        <v>95</v>
      </c>
      <c r="H25" s="38" t="s">
        <v>91</v>
      </c>
      <c r="I25" s="40" t="s">
        <v>96</v>
      </c>
      <c r="J25" s="36" t="s">
        <v>267</v>
      </c>
      <c r="K25" s="41">
        <v>25.46</v>
      </c>
      <c r="L25" s="27"/>
      <c r="M25" s="28"/>
      <c r="N25" s="28"/>
      <c r="O25" s="28"/>
      <c r="P25" s="28"/>
      <c r="Q25" s="28"/>
      <c r="R25" s="28"/>
      <c r="S25" s="28"/>
    </row>
    <row r="26" spans="1:19" ht="63">
      <c r="A26" s="1">
        <f t="shared" si="0"/>
        <v>18</v>
      </c>
      <c r="B26" s="43" t="s">
        <v>97</v>
      </c>
      <c r="C26" s="43" t="s">
        <v>98</v>
      </c>
      <c r="D26" s="43" t="s">
        <v>99</v>
      </c>
      <c r="E26" s="43" t="s">
        <v>100</v>
      </c>
      <c r="F26" s="43" t="s">
        <v>101</v>
      </c>
      <c r="G26" s="44" t="s">
        <v>102</v>
      </c>
      <c r="H26" s="43" t="s">
        <v>91</v>
      </c>
      <c r="I26" s="45" t="s">
        <v>103</v>
      </c>
      <c r="J26" s="46" t="s">
        <v>268</v>
      </c>
      <c r="K26" s="26">
        <v>99.89</v>
      </c>
      <c r="L26" s="27"/>
      <c r="M26" s="28"/>
      <c r="N26" s="28"/>
      <c r="O26" s="28"/>
      <c r="P26" s="28"/>
      <c r="Q26" s="28"/>
      <c r="R26" s="28"/>
      <c r="S26" s="28"/>
    </row>
    <row r="27" spans="1:19" ht="84">
      <c r="A27" s="1">
        <f t="shared" si="0"/>
        <v>19</v>
      </c>
      <c r="B27" s="22" t="s">
        <v>104</v>
      </c>
      <c r="C27" s="22" t="s">
        <v>98</v>
      </c>
      <c r="D27" s="22" t="s">
        <v>99</v>
      </c>
      <c r="E27" s="22" t="s">
        <v>100</v>
      </c>
      <c r="F27" s="22" t="s">
        <v>105</v>
      </c>
      <c r="G27" s="44" t="s">
        <v>102</v>
      </c>
      <c r="H27" s="43" t="s">
        <v>91</v>
      </c>
      <c r="I27" s="45" t="s">
        <v>106</v>
      </c>
      <c r="J27" s="34" t="s">
        <v>107</v>
      </c>
      <c r="K27" s="35">
        <v>0.9945</v>
      </c>
      <c r="L27" s="27"/>
      <c r="M27" s="28"/>
      <c r="N27" s="28"/>
      <c r="O27" s="28"/>
      <c r="P27" s="28"/>
      <c r="Q27" s="28"/>
      <c r="R27" s="28"/>
      <c r="S27" s="28"/>
    </row>
    <row r="28" spans="1:19" ht="84">
      <c r="A28" s="1">
        <f t="shared" si="0"/>
        <v>20</v>
      </c>
      <c r="B28" s="22" t="s">
        <v>108</v>
      </c>
      <c r="C28" s="22" t="s">
        <v>98</v>
      </c>
      <c r="D28" s="22" t="s">
        <v>99</v>
      </c>
      <c r="E28" s="22" t="s">
        <v>100</v>
      </c>
      <c r="F28" s="22" t="s">
        <v>109</v>
      </c>
      <c r="G28" s="44" t="s">
        <v>102</v>
      </c>
      <c r="H28" s="43" t="s">
        <v>91</v>
      </c>
      <c r="I28" s="45" t="s">
        <v>110</v>
      </c>
      <c r="J28" s="34" t="s">
        <v>111</v>
      </c>
      <c r="K28" s="35">
        <v>0.9993</v>
      </c>
      <c r="L28" s="27"/>
      <c r="M28" s="28"/>
      <c r="N28" s="28"/>
      <c r="O28" s="28"/>
      <c r="P28" s="28"/>
      <c r="Q28" s="28"/>
      <c r="R28" s="28"/>
      <c r="S28" s="28"/>
    </row>
    <row r="29" spans="1:19" ht="84">
      <c r="A29" s="1">
        <f t="shared" si="0"/>
        <v>21</v>
      </c>
      <c r="B29" s="22" t="s">
        <v>112</v>
      </c>
      <c r="C29" s="22" t="s">
        <v>98</v>
      </c>
      <c r="D29" s="22" t="s">
        <v>99</v>
      </c>
      <c r="E29" s="22" t="s">
        <v>100</v>
      </c>
      <c r="F29" s="22" t="s">
        <v>113</v>
      </c>
      <c r="G29" s="44" t="s">
        <v>102</v>
      </c>
      <c r="H29" s="43" t="s">
        <v>91</v>
      </c>
      <c r="I29" s="45" t="s">
        <v>114</v>
      </c>
      <c r="J29" s="34" t="s">
        <v>115</v>
      </c>
      <c r="K29" s="35">
        <v>0.8392</v>
      </c>
      <c r="L29" s="27"/>
      <c r="M29" s="28"/>
      <c r="N29" s="28"/>
      <c r="O29" s="28"/>
      <c r="P29" s="28"/>
      <c r="Q29" s="28"/>
      <c r="R29" s="28"/>
      <c r="S29" s="28"/>
    </row>
    <row r="30" spans="1:19" ht="72">
      <c r="A30" s="1">
        <f t="shared" si="0"/>
        <v>22</v>
      </c>
      <c r="B30" s="22" t="s">
        <v>116</v>
      </c>
      <c r="C30" s="22" t="s">
        <v>98</v>
      </c>
      <c r="D30" s="22" t="s">
        <v>99</v>
      </c>
      <c r="E30" s="22" t="s">
        <v>100</v>
      </c>
      <c r="F30" s="22" t="s">
        <v>117</v>
      </c>
      <c r="G30" s="44" t="s">
        <v>102</v>
      </c>
      <c r="H30" s="43" t="s">
        <v>91</v>
      </c>
      <c r="I30" s="45" t="s">
        <v>118</v>
      </c>
      <c r="J30" s="34" t="s">
        <v>119</v>
      </c>
      <c r="K30" s="35">
        <v>0.9996</v>
      </c>
      <c r="L30" s="27"/>
      <c r="M30" s="28"/>
      <c r="N30" s="28"/>
      <c r="O30" s="28"/>
      <c r="P30" s="28"/>
      <c r="Q30" s="28"/>
      <c r="R30" s="28"/>
      <c r="S30" s="28"/>
    </row>
    <row r="31" spans="1:19" ht="84">
      <c r="A31" s="1">
        <f t="shared" si="0"/>
        <v>23</v>
      </c>
      <c r="B31" s="22" t="s">
        <v>120</v>
      </c>
      <c r="C31" s="22" t="s">
        <v>98</v>
      </c>
      <c r="D31" s="22" t="s">
        <v>99</v>
      </c>
      <c r="E31" s="22" t="s">
        <v>100</v>
      </c>
      <c r="F31" s="22" t="s">
        <v>121</v>
      </c>
      <c r="G31" s="44" t="s">
        <v>102</v>
      </c>
      <c r="H31" s="43" t="s">
        <v>91</v>
      </c>
      <c r="I31" s="45" t="s">
        <v>122</v>
      </c>
      <c r="J31" s="34" t="s">
        <v>111</v>
      </c>
      <c r="K31" s="35">
        <v>0.9974</v>
      </c>
      <c r="L31" s="27"/>
      <c r="M31" s="28"/>
      <c r="N31" s="28"/>
      <c r="O31" s="28"/>
      <c r="P31" s="28"/>
      <c r="Q31" s="28"/>
      <c r="R31" s="28"/>
      <c r="S31" s="28"/>
    </row>
    <row r="32" spans="1:19" ht="63">
      <c r="A32" s="1">
        <f t="shared" si="0"/>
        <v>24</v>
      </c>
      <c r="B32" s="22" t="s">
        <v>123</v>
      </c>
      <c r="C32" s="22" t="s">
        <v>98</v>
      </c>
      <c r="D32" s="22" t="s">
        <v>99</v>
      </c>
      <c r="E32" s="22" t="s">
        <v>100</v>
      </c>
      <c r="F32" s="22" t="s">
        <v>124</v>
      </c>
      <c r="G32" s="44" t="s">
        <v>102</v>
      </c>
      <c r="H32" s="43" t="s">
        <v>91</v>
      </c>
      <c r="I32" s="45" t="s">
        <v>125</v>
      </c>
      <c r="J32" s="34" t="s">
        <v>126</v>
      </c>
      <c r="K32" s="47">
        <v>1</v>
      </c>
      <c r="L32" s="27"/>
      <c r="M32" s="28"/>
      <c r="N32" s="28"/>
      <c r="O32" s="28"/>
      <c r="P32" s="28"/>
      <c r="Q32" s="28"/>
      <c r="R32" s="28"/>
      <c r="S32" s="28"/>
    </row>
    <row r="33" spans="1:19" ht="96">
      <c r="A33" s="1">
        <f t="shared" si="0"/>
        <v>25</v>
      </c>
      <c r="B33" s="22" t="s">
        <v>127</v>
      </c>
      <c r="C33" s="22" t="s">
        <v>98</v>
      </c>
      <c r="D33" s="22" t="s">
        <v>128</v>
      </c>
      <c r="E33" s="22" t="s">
        <v>129</v>
      </c>
      <c r="F33" s="22" t="s">
        <v>130</v>
      </c>
      <c r="G33" s="23" t="s">
        <v>131</v>
      </c>
      <c r="H33" s="22" t="s">
        <v>29</v>
      </c>
      <c r="I33" s="30" t="s">
        <v>132</v>
      </c>
      <c r="J33" s="33" t="s">
        <v>133</v>
      </c>
      <c r="K33" s="26"/>
      <c r="L33" s="27"/>
      <c r="M33" s="28"/>
      <c r="N33" s="28"/>
      <c r="O33" s="28"/>
      <c r="P33" s="28"/>
      <c r="Q33" s="28"/>
      <c r="R33" s="28"/>
      <c r="S33" s="28"/>
    </row>
    <row r="34" spans="1:19" ht="96">
      <c r="A34" s="1">
        <f t="shared" si="0"/>
        <v>26</v>
      </c>
      <c r="B34" s="22" t="s">
        <v>134</v>
      </c>
      <c r="C34" s="22" t="s">
        <v>98</v>
      </c>
      <c r="D34" s="22" t="s">
        <v>128</v>
      </c>
      <c r="E34" s="22" t="s">
        <v>129</v>
      </c>
      <c r="F34" s="22" t="s">
        <v>135</v>
      </c>
      <c r="G34" s="23" t="s">
        <v>136</v>
      </c>
      <c r="H34" s="22" t="s">
        <v>29</v>
      </c>
      <c r="I34" s="30"/>
      <c r="J34" s="33" t="s">
        <v>137</v>
      </c>
      <c r="K34" s="26"/>
      <c r="L34" s="27"/>
      <c r="M34" s="28"/>
      <c r="N34" s="28"/>
      <c r="O34" s="28"/>
      <c r="P34" s="28"/>
      <c r="Q34" s="28"/>
      <c r="R34" s="28"/>
      <c r="S34" s="28"/>
    </row>
    <row r="35" spans="1:19" ht="84">
      <c r="A35" s="1">
        <f t="shared" si="0"/>
        <v>27</v>
      </c>
      <c r="B35" s="22" t="s">
        <v>138</v>
      </c>
      <c r="C35" s="22" t="s">
        <v>98</v>
      </c>
      <c r="D35" s="22" t="s">
        <v>128</v>
      </c>
      <c r="E35" s="22" t="s">
        <v>129</v>
      </c>
      <c r="F35" s="22" t="s">
        <v>139</v>
      </c>
      <c r="G35" s="23" t="s">
        <v>136</v>
      </c>
      <c r="H35" s="22" t="s">
        <v>29</v>
      </c>
      <c r="I35" s="30"/>
      <c r="J35" s="33" t="s">
        <v>140</v>
      </c>
      <c r="K35" s="27"/>
      <c r="L35" s="27"/>
      <c r="M35" s="28"/>
      <c r="N35" s="28"/>
      <c r="O35" s="28"/>
      <c r="P35" s="28"/>
      <c r="Q35" s="28"/>
      <c r="R35" s="28"/>
      <c r="S35" s="28"/>
    </row>
    <row r="36" spans="1:19" ht="94.5">
      <c r="A36" s="1">
        <f t="shared" si="0"/>
        <v>28</v>
      </c>
      <c r="B36" s="22" t="s">
        <v>141</v>
      </c>
      <c r="C36" s="22" t="s">
        <v>98</v>
      </c>
      <c r="D36" s="22" t="s">
        <v>128</v>
      </c>
      <c r="E36" s="22" t="s">
        <v>129</v>
      </c>
      <c r="F36" s="22" t="s">
        <v>142</v>
      </c>
      <c r="G36" s="23" t="s">
        <v>131</v>
      </c>
      <c r="H36" s="22" t="s">
        <v>29</v>
      </c>
      <c r="I36" s="24" t="s">
        <v>143</v>
      </c>
      <c r="J36" s="29" t="s">
        <v>144</v>
      </c>
      <c r="K36" s="26"/>
      <c r="L36" s="27"/>
      <c r="M36" s="28"/>
      <c r="N36" s="28"/>
      <c r="O36" s="28"/>
      <c r="P36" s="28"/>
      <c r="Q36" s="28"/>
      <c r="R36" s="28"/>
      <c r="S36" s="28"/>
    </row>
    <row r="37" spans="1:19" ht="94.5">
      <c r="A37" s="1">
        <f t="shared" si="0"/>
        <v>29</v>
      </c>
      <c r="B37" s="22" t="s">
        <v>145</v>
      </c>
      <c r="C37" s="22" t="s">
        <v>98</v>
      </c>
      <c r="D37" s="22" t="s">
        <v>128</v>
      </c>
      <c r="E37" s="22" t="s">
        <v>73</v>
      </c>
      <c r="F37" s="22" t="s">
        <v>146</v>
      </c>
      <c r="G37" s="23" t="s">
        <v>147</v>
      </c>
      <c r="H37" s="22" t="s">
        <v>91</v>
      </c>
      <c r="I37" s="24">
        <v>42522</v>
      </c>
      <c r="J37" s="29" t="s">
        <v>148</v>
      </c>
      <c r="K37" s="26"/>
      <c r="L37" s="27"/>
      <c r="M37" s="28"/>
      <c r="N37" s="28"/>
      <c r="O37" s="28"/>
      <c r="P37" s="28"/>
      <c r="Q37" s="28"/>
      <c r="R37" s="28"/>
      <c r="S37" s="28"/>
    </row>
    <row r="38" spans="1:19" ht="94.5">
      <c r="A38" s="1">
        <f t="shared" si="0"/>
        <v>30</v>
      </c>
      <c r="B38" s="22" t="s">
        <v>149</v>
      </c>
      <c r="C38" s="22" t="s">
        <v>98</v>
      </c>
      <c r="D38" s="22" t="s">
        <v>128</v>
      </c>
      <c r="E38" s="22" t="s">
        <v>73</v>
      </c>
      <c r="F38" s="22" t="s">
        <v>150</v>
      </c>
      <c r="G38" s="23" t="s">
        <v>151</v>
      </c>
      <c r="H38" s="22" t="s">
        <v>91</v>
      </c>
      <c r="I38" s="30" t="s">
        <v>152</v>
      </c>
      <c r="J38" s="29" t="s">
        <v>148</v>
      </c>
      <c r="K38" s="27"/>
      <c r="L38" s="27"/>
      <c r="M38" s="28"/>
      <c r="N38" s="28"/>
      <c r="O38" s="28"/>
      <c r="P38" s="28"/>
      <c r="Q38" s="28"/>
      <c r="R38" s="28"/>
      <c r="S38" s="28"/>
    </row>
    <row r="39" spans="1:19" ht="78.75">
      <c r="A39" s="1">
        <f t="shared" si="0"/>
        <v>31</v>
      </c>
      <c r="B39" s="22" t="s">
        <v>153</v>
      </c>
      <c r="C39" s="22" t="s">
        <v>98</v>
      </c>
      <c r="D39" s="22" t="s">
        <v>99</v>
      </c>
      <c r="E39" s="22" t="s">
        <v>154</v>
      </c>
      <c r="F39" s="22" t="s">
        <v>155</v>
      </c>
      <c r="G39" s="23" t="s">
        <v>28</v>
      </c>
      <c r="H39" s="22" t="s">
        <v>29</v>
      </c>
      <c r="I39" s="30" t="s">
        <v>156</v>
      </c>
      <c r="J39" s="29" t="s">
        <v>157</v>
      </c>
      <c r="K39" s="26"/>
      <c r="L39" s="27"/>
      <c r="M39" s="28"/>
      <c r="N39" s="28"/>
      <c r="O39" s="28"/>
      <c r="P39" s="28"/>
      <c r="Q39" s="28"/>
      <c r="R39" s="28"/>
      <c r="S39" s="28"/>
    </row>
    <row r="40" spans="1:19" ht="141.75">
      <c r="A40" s="1">
        <f t="shared" si="0"/>
        <v>32</v>
      </c>
      <c r="B40" s="22" t="s">
        <v>158</v>
      </c>
      <c r="C40" s="22" t="s">
        <v>98</v>
      </c>
      <c r="D40" s="22" t="s">
        <v>99</v>
      </c>
      <c r="E40" s="22" t="s">
        <v>154</v>
      </c>
      <c r="F40" s="22" t="s">
        <v>159</v>
      </c>
      <c r="G40" s="23" t="s">
        <v>147</v>
      </c>
      <c r="H40" s="22" t="s">
        <v>91</v>
      </c>
      <c r="I40" s="30" t="s">
        <v>156</v>
      </c>
      <c r="J40" s="29" t="s">
        <v>160</v>
      </c>
      <c r="K40" s="26"/>
      <c r="L40" s="27"/>
      <c r="M40" s="28"/>
      <c r="N40" s="28"/>
      <c r="O40" s="28"/>
      <c r="P40" s="28"/>
      <c r="Q40" s="28"/>
      <c r="R40" s="28"/>
      <c r="S40" s="28"/>
    </row>
    <row r="41" spans="1:19" ht="78.75">
      <c r="A41" s="1">
        <f t="shared" si="0"/>
        <v>33</v>
      </c>
      <c r="B41" s="22" t="s">
        <v>161</v>
      </c>
      <c r="C41" s="22" t="s">
        <v>98</v>
      </c>
      <c r="D41" s="22" t="s">
        <v>99</v>
      </c>
      <c r="E41" s="22" t="s">
        <v>154</v>
      </c>
      <c r="F41" s="22" t="s">
        <v>162</v>
      </c>
      <c r="G41" s="23" t="s">
        <v>136</v>
      </c>
      <c r="H41" s="22" t="s">
        <v>29</v>
      </c>
      <c r="I41" s="30"/>
      <c r="J41" s="13" t="s">
        <v>4</v>
      </c>
      <c r="K41" s="26"/>
      <c r="L41" s="27"/>
      <c r="M41" s="28"/>
      <c r="N41" s="28"/>
      <c r="O41" s="28"/>
      <c r="P41" s="28"/>
      <c r="Q41" s="28"/>
      <c r="R41" s="28"/>
      <c r="S41" s="28"/>
    </row>
    <row r="42" spans="1:19" ht="63">
      <c r="A42" s="1">
        <f t="shared" si="0"/>
        <v>34</v>
      </c>
      <c r="B42" s="22" t="s">
        <v>163</v>
      </c>
      <c r="C42" s="22" t="s">
        <v>98</v>
      </c>
      <c r="D42" s="22" t="s">
        <v>99</v>
      </c>
      <c r="E42" s="22" t="s">
        <v>154</v>
      </c>
      <c r="F42" s="22" t="s">
        <v>164</v>
      </c>
      <c r="G42" s="23" t="s">
        <v>136</v>
      </c>
      <c r="H42" s="22" t="s">
        <v>29</v>
      </c>
      <c r="I42" s="30"/>
      <c r="J42" s="13" t="s">
        <v>165</v>
      </c>
      <c r="K42" s="26"/>
      <c r="L42" s="27"/>
      <c r="M42" s="28"/>
      <c r="N42" s="28"/>
      <c r="O42" s="28"/>
      <c r="P42" s="28"/>
      <c r="Q42" s="28"/>
      <c r="R42" s="28"/>
      <c r="S42" s="28"/>
    </row>
    <row r="43" spans="1:19" ht="47.25">
      <c r="A43" s="1">
        <f t="shared" si="0"/>
        <v>35</v>
      </c>
      <c r="B43" s="22" t="s">
        <v>166</v>
      </c>
      <c r="C43" s="22" t="s">
        <v>98</v>
      </c>
      <c r="D43" s="22" t="s">
        <v>99</v>
      </c>
      <c r="E43" s="22" t="s">
        <v>154</v>
      </c>
      <c r="F43" s="22" t="s">
        <v>167</v>
      </c>
      <c r="G43" s="23" t="s">
        <v>136</v>
      </c>
      <c r="H43" s="22" t="s">
        <v>29</v>
      </c>
      <c r="I43" s="48" t="s">
        <v>168</v>
      </c>
      <c r="J43" s="49" t="s">
        <v>169</v>
      </c>
      <c r="K43" s="47">
        <v>0.42</v>
      </c>
      <c r="L43" s="27"/>
      <c r="M43" s="28"/>
      <c r="N43" s="28"/>
      <c r="O43" s="28"/>
      <c r="P43" s="28"/>
      <c r="Q43" s="28"/>
      <c r="R43" s="28"/>
      <c r="S43" s="28"/>
    </row>
    <row r="44" spans="1:19" ht="47.25">
      <c r="A44" s="1">
        <f t="shared" si="0"/>
        <v>36</v>
      </c>
      <c r="B44" s="22" t="s">
        <v>170</v>
      </c>
      <c r="C44" s="22" t="s">
        <v>98</v>
      </c>
      <c r="D44" s="22" t="s">
        <v>99</v>
      </c>
      <c r="E44" s="22" t="s">
        <v>154</v>
      </c>
      <c r="F44" s="22" t="s">
        <v>171</v>
      </c>
      <c r="G44" s="23" t="s">
        <v>172</v>
      </c>
      <c r="H44" s="22" t="s">
        <v>29</v>
      </c>
      <c r="I44" s="30"/>
      <c r="J44" s="33" t="s">
        <v>173</v>
      </c>
      <c r="K44" s="50"/>
      <c r="L44" s="27"/>
      <c r="M44" s="28"/>
      <c r="N44" s="28"/>
      <c r="O44" s="28"/>
      <c r="P44" s="28"/>
      <c r="Q44" s="28"/>
      <c r="R44" s="28"/>
      <c r="S44" s="28"/>
    </row>
    <row r="45" spans="1:19" ht="78.75">
      <c r="A45" s="1">
        <f t="shared" si="0"/>
        <v>37</v>
      </c>
      <c r="B45" s="22" t="s">
        <v>174</v>
      </c>
      <c r="C45" s="22" t="s">
        <v>98</v>
      </c>
      <c r="D45" s="22" t="s">
        <v>99</v>
      </c>
      <c r="E45" s="22" t="s">
        <v>154</v>
      </c>
      <c r="F45" s="22" t="s">
        <v>175</v>
      </c>
      <c r="G45" s="23" t="s">
        <v>176</v>
      </c>
      <c r="H45" s="22" t="s">
        <v>29</v>
      </c>
      <c r="I45" s="30"/>
      <c r="J45" s="33" t="s">
        <v>177</v>
      </c>
      <c r="K45" s="51"/>
      <c r="L45" s="27"/>
      <c r="M45" s="28"/>
      <c r="N45" s="28"/>
      <c r="O45" s="28"/>
      <c r="P45" s="28"/>
      <c r="Q45" s="28"/>
      <c r="R45" s="28"/>
      <c r="S45" s="28"/>
    </row>
    <row r="46" spans="1:19" s="42" customFormat="1" ht="79.5" thickBot="1">
      <c r="A46" s="1">
        <f t="shared" si="0"/>
        <v>38</v>
      </c>
      <c r="B46" s="38" t="s">
        <v>178</v>
      </c>
      <c r="C46" s="38" t="s">
        <v>98</v>
      </c>
      <c r="D46" s="38" t="s">
        <v>99</v>
      </c>
      <c r="E46" s="38" t="s">
        <v>154</v>
      </c>
      <c r="F46" s="38" t="s">
        <v>179</v>
      </c>
      <c r="G46" s="39" t="s">
        <v>136</v>
      </c>
      <c r="H46" s="38" t="s">
        <v>29</v>
      </c>
      <c r="I46" s="40"/>
      <c r="J46" s="13" t="s">
        <v>4</v>
      </c>
      <c r="K46" s="52"/>
      <c r="L46" s="53"/>
      <c r="M46" s="54"/>
      <c r="N46" s="55"/>
      <c r="O46" s="28"/>
      <c r="P46" s="28"/>
      <c r="Q46" s="28"/>
      <c r="R46" s="28"/>
      <c r="S46" s="28"/>
    </row>
    <row r="47" spans="1:19" ht="63">
      <c r="A47" s="1">
        <f t="shared" si="0"/>
        <v>39</v>
      </c>
      <c r="B47" s="56" t="s">
        <v>180</v>
      </c>
      <c r="C47" s="43" t="s">
        <v>181</v>
      </c>
      <c r="D47" s="43" t="s">
        <v>182</v>
      </c>
      <c r="E47" s="43" t="s">
        <v>183</v>
      </c>
      <c r="F47" s="43" t="s">
        <v>184</v>
      </c>
      <c r="G47" s="44" t="s">
        <v>185</v>
      </c>
      <c r="H47" s="43" t="s">
        <v>29</v>
      </c>
      <c r="I47" s="48" t="s">
        <v>186</v>
      </c>
      <c r="J47" s="49" t="s">
        <v>187</v>
      </c>
      <c r="K47" s="57">
        <v>0.097</v>
      </c>
      <c r="L47" s="27"/>
      <c r="M47" s="28"/>
      <c r="N47" s="28"/>
      <c r="O47" s="28"/>
      <c r="P47" s="28"/>
      <c r="Q47" s="28"/>
      <c r="R47" s="28"/>
      <c r="S47" s="28"/>
    </row>
    <row r="48" spans="1:19" ht="236.25">
      <c r="A48" s="1">
        <f t="shared" si="0"/>
        <v>40</v>
      </c>
      <c r="B48" s="58" t="s">
        <v>188</v>
      </c>
      <c r="C48" s="22" t="s">
        <v>181</v>
      </c>
      <c r="D48" s="22" t="s">
        <v>182</v>
      </c>
      <c r="E48" s="22" t="s">
        <v>183</v>
      </c>
      <c r="F48" s="22" t="s">
        <v>189</v>
      </c>
      <c r="G48" s="44" t="s">
        <v>190</v>
      </c>
      <c r="H48" s="22" t="s">
        <v>29</v>
      </c>
      <c r="I48" s="48" t="s">
        <v>191</v>
      </c>
      <c r="J48" s="49" t="s">
        <v>192</v>
      </c>
      <c r="K48" s="59">
        <f>296000000/1479648</f>
        <v>200.0475788836264</v>
      </c>
      <c r="M48" s="28"/>
      <c r="N48" s="28"/>
      <c r="O48" s="28"/>
      <c r="P48" s="28"/>
      <c r="Q48" s="28"/>
      <c r="R48" s="28"/>
      <c r="S48" s="28"/>
    </row>
    <row r="49" spans="1:19" ht="189">
      <c r="A49" s="1">
        <f t="shared" si="0"/>
        <v>41</v>
      </c>
      <c r="B49" s="22" t="s">
        <v>193</v>
      </c>
      <c r="C49" s="22" t="s">
        <v>181</v>
      </c>
      <c r="D49" s="22" t="s">
        <v>194</v>
      </c>
      <c r="E49" s="22" t="s">
        <v>183</v>
      </c>
      <c r="F49" s="22" t="s">
        <v>195</v>
      </c>
      <c r="G49" s="44" t="s">
        <v>196</v>
      </c>
      <c r="H49" s="22" t="s">
        <v>29</v>
      </c>
      <c r="I49" s="30" t="s">
        <v>197</v>
      </c>
      <c r="J49" s="49" t="s">
        <v>198</v>
      </c>
      <c r="K49" s="27" t="s">
        <v>199</v>
      </c>
      <c r="L49" s="60"/>
      <c r="M49" s="61"/>
      <c r="N49" s="61"/>
      <c r="O49" s="28"/>
      <c r="P49" s="28"/>
      <c r="Q49" s="28"/>
      <c r="R49" s="28"/>
      <c r="S49" s="28"/>
    </row>
    <row r="50" spans="1:19" ht="110.25">
      <c r="A50" s="1">
        <f t="shared" si="0"/>
        <v>42</v>
      </c>
      <c r="B50" s="22" t="s">
        <v>200</v>
      </c>
      <c r="C50" s="22" t="s">
        <v>181</v>
      </c>
      <c r="D50" s="22" t="s">
        <v>194</v>
      </c>
      <c r="E50" s="22" t="s">
        <v>183</v>
      </c>
      <c r="F50" s="22" t="s">
        <v>201</v>
      </c>
      <c r="G50" s="44" t="s">
        <v>202</v>
      </c>
      <c r="H50" s="22" t="s">
        <v>29</v>
      </c>
      <c r="I50" s="30" t="s">
        <v>203</v>
      </c>
      <c r="J50" s="49" t="s">
        <v>198</v>
      </c>
      <c r="K50" s="62">
        <f>60723372979/214915190387</f>
        <v>0.2825457468578875</v>
      </c>
      <c r="L50" s="63"/>
      <c r="N50" s="54"/>
      <c r="O50" s="54"/>
      <c r="P50" s="54"/>
      <c r="Q50" s="28"/>
      <c r="R50" s="28"/>
      <c r="S50" s="28"/>
    </row>
    <row r="51" spans="1:19" ht="78.75">
      <c r="A51" s="1">
        <f t="shared" si="0"/>
        <v>43</v>
      </c>
      <c r="B51" s="22" t="s">
        <v>204</v>
      </c>
      <c r="C51" s="22" t="s">
        <v>181</v>
      </c>
      <c r="D51" s="22" t="s">
        <v>205</v>
      </c>
      <c r="E51" s="22" t="s">
        <v>183</v>
      </c>
      <c r="F51" s="22" t="s">
        <v>206</v>
      </c>
      <c r="G51" s="44" t="s">
        <v>207</v>
      </c>
      <c r="H51" s="22" t="s">
        <v>29</v>
      </c>
      <c r="I51" s="30" t="s">
        <v>152</v>
      </c>
      <c r="J51" s="29" t="s">
        <v>208</v>
      </c>
      <c r="K51" s="26"/>
      <c r="L51" s="27"/>
      <c r="M51" s="54"/>
      <c r="N51" s="64"/>
      <c r="O51" s="64"/>
      <c r="P51" s="64"/>
      <c r="Q51" s="28"/>
      <c r="R51" s="28"/>
      <c r="S51" s="28"/>
    </row>
    <row r="52" spans="1:19" ht="78.75">
      <c r="A52" s="1">
        <f t="shared" si="0"/>
        <v>44</v>
      </c>
      <c r="B52" s="22" t="s">
        <v>209</v>
      </c>
      <c r="C52" s="22" t="s">
        <v>181</v>
      </c>
      <c r="D52" s="22" t="s">
        <v>210</v>
      </c>
      <c r="E52" s="22" t="s">
        <v>183</v>
      </c>
      <c r="F52" s="22" t="s">
        <v>211</v>
      </c>
      <c r="G52" s="44" t="s">
        <v>212</v>
      </c>
      <c r="H52" s="22" t="s">
        <v>29</v>
      </c>
      <c r="I52" s="30"/>
      <c r="J52" s="13" t="s">
        <v>4</v>
      </c>
      <c r="K52" s="26"/>
      <c r="L52" s="27"/>
      <c r="M52" s="54"/>
      <c r="N52" s="64"/>
      <c r="O52" s="65"/>
      <c r="P52" s="64"/>
      <c r="Q52" s="28"/>
      <c r="R52" s="28"/>
      <c r="S52" s="28"/>
    </row>
    <row r="53" spans="1:19" s="42" customFormat="1" ht="79.5" thickBot="1">
      <c r="A53" s="1">
        <f t="shared" si="0"/>
        <v>45</v>
      </c>
      <c r="B53" s="38" t="s">
        <v>213</v>
      </c>
      <c r="C53" s="38" t="s">
        <v>181</v>
      </c>
      <c r="D53" s="38" t="s">
        <v>214</v>
      </c>
      <c r="E53" s="38" t="s">
        <v>183</v>
      </c>
      <c r="F53" s="38" t="s">
        <v>215</v>
      </c>
      <c r="G53" s="39" t="s">
        <v>216</v>
      </c>
      <c r="H53" s="38" t="s">
        <v>29</v>
      </c>
      <c r="I53" s="30" t="s">
        <v>217</v>
      </c>
      <c r="J53" s="66" t="s">
        <v>218</v>
      </c>
      <c r="K53" s="41"/>
      <c r="L53" s="27"/>
      <c r="M53" s="67"/>
      <c r="N53" s="68"/>
      <c r="O53" s="69"/>
      <c r="P53" s="69"/>
      <c r="Q53" s="28"/>
      <c r="R53" s="28"/>
      <c r="S53" s="28"/>
    </row>
    <row r="54" spans="1:19" ht="220.5">
      <c r="A54" s="1">
        <f t="shared" si="0"/>
        <v>46</v>
      </c>
      <c r="B54" s="43" t="s">
        <v>219</v>
      </c>
      <c r="C54" s="43" t="s">
        <v>220</v>
      </c>
      <c r="D54" s="43" t="s">
        <v>221</v>
      </c>
      <c r="E54" s="43" t="s">
        <v>222</v>
      </c>
      <c r="F54" s="43" t="s">
        <v>223</v>
      </c>
      <c r="G54" s="44" t="s">
        <v>224</v>
      </c>
      <c r="H54" s="43" t="s">
        <v>29</v>
      </c>
      <c r="I54" s="45" t="s">
        <v>225</v>
      </c>
      <c r="J54" s="70" t="s">
        <v>226</v>
      </c>
      <c r="K54" s="71" t="s">
        <v>227</v>
      </c>
      <c r="L54" s="27"/>
      <c r="M54" s="72"/>
      <c r="N54" s="28"/>
      <c r="O54" s="28"/>
      <c r="P54" s="28"/>
      <c r="Q54" s="28"/>
      <c r="R54" s="28"/>
      <c r="S54" s="28"/>
    </row>
    <row r="55" spans="1:19" ht="135.75" customHeight="1">
      <c r="A55" s="1">
        <f t="shared" si="0"/>
        <v>47</v>
      </c>
      <c r="B55" s="22" t="s">
        <v>228</v>
      </c>
      <c r="C55" s="22" t="s">
        <v>220</v>
      </c>
      <c r="D55" s="22" t="s">
        <v>221</v>
      </c>
      <c r="E55" s="22" t="s">
        <v>222</v>
      </c>
      <c r="F55" s="22" t="s">
        <v>229</v>
      </c>
      <c r="G55" s="44" t="s">
        <v>230</v>
      </c>
      <c r="H55" s="22" t="s">
        <v>29</v>
      </c>
      <c r="I55" s="45"/>
      <c r="J55" s="33" t="s">
        <v>231</v>
      </c>
      <c r="K55" s="73"/>
      <c r="L55" s="27"/>
      <c r="M55" s="28"/>
      <c r="N55" s="28"/>
      <c r="O55" s="28"/>
      <c r="P55" s="28"/>
      <c r="Q55" s="28"/>
      <c r="R55" s="28"/>
      <c r="S55" s="28"/>
    </row>
    <row r="56" spans="1:19" ht="78.75">
      <c r="A56" s="1">
        <f t="shared" si="0"/>
        <v>48</v>
      </c>
      <c r="B56" s="22" t="s">
        <v>232</v>
      </c>
      <c r="C56" s="22" t="s">
        <v>220</v>
      </c>
      <c r="D56" s="22" t="s">
        <v>221</v>
      </c>
      <c r="E56" s="22" t="s">
        <v>222</v>
      </c>
      <c r="F56" s="22" t="s">
        <v>233</v>
      </c>
      <c r="G56" s="44" t="s">
        <v>234</v>
      </c>
      <c r="H56" s="22" t="s">
        <v>29</v>
      </c>
      <c r="I56" s="30"/>
      <c r="J56" s="33" t="s">
        <v>235</v>
      </c>
      <c r="K56" s="26"/>
      <c r="L56" s="27"/>
      <c r="M56" s="28"/>
      <c r="N56" s="28"/>
      <c r="O56" s="28"/>
      <c r="P56" s="28"/>
      <c r="Q56" s="28"/>
      <c r="R56" s="28"/>
      <c r="S56" s="28"/>
    </row>
    <row r="57" spans="1:19" ht="78.75">
      <c r="A57" s="1">
        <f t="shared" si="0"/>
        <v>49</v>
      </c>
      <c r="B57" s="22" t="s">
        <v>236</v>
      </c>
      <c r="C57" s="22" t="s">
        <v>220</v>
      </c>
      <c r="D57" s="22" t="s">
        <v>237</v>
      </c>
      <c r="E57" s="22" t="s">
        <v>222</v>
      </c>
      <c r="F57" s="22" t="s">
        <v>238</v>
      </c>
      <c r="G57" s="23" t="s">
        <v>28</v>
      </c>
      <c r="H57" s="22" t="s">
        <v>29</v>
      </c>
      <c r="I57" s="30"/>
      <c r="J57" s="13" t="s">
        <v>4</v>
      </c>
      <c r="K57" s="26"/>
      <c r="L57" s="27"/>
      <c r="M57" s="28"/>
      <c r="N57" s="28"/>
      <c r="O57" s="28"/>
      <c r="P57" s="28"/>
      <c r="Q57" s="28"/>
      <c r="R57" s="28"/>
      <c r="S57" s="28"/>
    </row>
    <row r="58" spans="1:19" ht="132">
      <c r="A58" s="1">
        <f t="shared" si="0"/>
        <v>50</v>
      </c>
      <c r="B58" s="22" t="s">
        <v>239</v>
      </c>
      <c r="C58" s="22" t="s">
        <v>220</v>
      </c>
      <c r="D58" s="22" t="s">
        <v>237</v>
      </c>
      <c r="E58" s="22" t="s">
        <v>240</v>
      </c>
      <c r="F58" s="22" t="s">
        <v>241</v>
      </c>
      <c r="G58" s="23" t="s">
        <v>242</v>
      </c>
      <c r="H58" s="22" t="s">
        <v>29</v>
      </c>
      <c r="I58" s="30"/>
      <c r="J58" s="33" t="s">
        <v>243</v>
      </c>
      <c r="K58" s="26"/>
      <c r="L58" s="27"/>
      <c r="M58" s="28"/>
      <c r="N58" s="28"/>
      <c r="O58" s="28"/>
      <c r="P58" s="28"/>
      <c r="Q58" s="28"/>
      <c r="R58" s="28"/>
      <c r="S58" s="28"/>
    </row>
    <row r="59" spans="1:19" ht="144">
      <c r="A59" s="1">
        <f t="shared" si="0"/>
        <v>51</v>
      </c>
      <c r="B59" s="22" t="s">
        <v>244</v>
      </c>
      <c r="C59" s="22" t="s">
        <v>220</v>
      </c>
      <c r="D59" s="22" t="s">
        <v>237</v>
      </c>
      <c r="E59" s="22" t="s">
        <v>240</v>
      </c>
      <c r="F59" s="22" t="s">
        <v>245</v>
      </c>
      <c r="G59" s="23" t="s">
        <v>246</v>
      </c>
      <c r="H59" s="22" t="s">
        <v>29</v>
      </c>
      <c r="I59" s="30"/>
      <c r="J59" s="33" t="s">
        <v>247</v>
      </c>
      <c r="K59" s="26"/>
      <c r="L59" s="27"/>
      <c r="M59" s="28"/>
      <c r="N59" s="28"/>
      <c r="O59" s="28"/>
      <c r="P59" s="28"/>
      <c r="Q59" s="28"/>
      <c r="R59" s="28"/>
      <c r="S59" s="28"/>
    </row>
    <row r="60" spans="1:19" ht="132">
      <c r="A60" s="1">
        <f t="shared" si="0"/>
        <v>52</v>
      </c>
      <c r="B60" s="22" t="s">
        <v>248</v>
      </c>
      <c r="C60" s="22" t="s">
        <v>220</v>
      </c>
      <c r="D60" s="22" t="s">
        <v>237</v>
      </c>
      <c r="E60" s="22" t="s">
        <v>249</v>
      </c>
      <c r="F60" s="22" t="s">
        <v>250</v>
      </c>
      <c r="G60" s="23" t="s">
        <v>251</v>
      </c>
      <c r="H60" s="22" t="s">
        <v>252</v>
      </c>
      <c r="I60" s="30"/>
      <c r="J60" s="74" t="s">
        <v>253</v>
      </c>
      <c r="K60" s="26"/>
      <c r="L60" s="27"/>
      <c r="M60" s="28"/>
      <c r="N60" s="28"/>
      <c r="O60" s="28"/>
      <c r="P60" s="28"/>
      <c r="Q60" s="28"/>
      <c r="R60" s="28"/>
      <c r="S60" s="28"/>
    </row>
    <row r="61" spans="1:19" ht="157.5">
      <c r="A61" s="1">
        <f t="shared" si="0"/>
        <v>53</v>
      </c>
      <c r="B61" s="22" t="s">
        <v>254</v>
      </c>
      <c r="C61" s="22" t="s">
        <v>220</v>
      </c>
      <c r="D61" s="22" t="s">
        <v>237</v>
      </c>
      <c r="E61" s="22" t="s">
        <v>249</v>
      </c>
      <c r="F61" s="22" t="s">
        <v>255</v>
      </c>
      <c r="G61" s="23" t="s">
        <v>251</v>
      </c>
      <c r="H61" s="22" t="s">
        <v>252</v>
      </c>
      <c r="I61" s="30" t="s">
        <v>256</v>
      </c>
      <c r="J61" s="49" t="s">
        <v>257</v>
      </c>
      <c r="K61" s="35">
        <v>0.9586</v>
      </c>
      <c r="L61" s="27"/>
      <c r="M61" s="28"/>
      <c r="N61" s="28"/>
      <c r="O61" s="28"/>
      <c r="P61" s="28"/>
      <c r="Q61" s="28"/>
      <c r="R61" s="28"/>
      <c r="S61" s="28"/>
    </row>
    <row r="62" spans="1:19" ht="78.75">
      <c r="A62" s="1">
        <f t="shared" si="0"/>
        <v>54</v>
      </c>
      <c r="B62" s="22" t="s">
        <v>258</v>
      </c>
      <c r="C62" s="22" t="s">
        <v>220</v>
      </c>
      <c r="D62" s="22" t="s">
        <v>237</v>
      </c>
      <c r="E62" s="22" t="s">
        <v>249</v>
      </c>
      <c r="F62" s="22" t="s">
        <v>259</v>
      </c>
      <c r="G62" s="23" t="s">
        <v>251</v>
      </c>
      <c r="H62" s="22" t="s">
        <v>29</v>
      </c>
      <c r="I62" s="30" t="s">
        <v>260</v>
      </c>
      <c r="J62" s="49" t="s">
        <v>261</v>
      </c>
      <c r="K62" s="47">
        <v>0.27</v>
      </c>
      <c r="L62" s="75" t="s">
        <v>262</v>
      </c>
      <c r="M62" s="28"/>
      <c r="N62" s="28"/>
      <c r="O62" s="28"/>
      <c r="P62" s="28"/>
      <c r="Q62" s="28"/>
      <c r="R62" s="28"/>
      <c r="S62" s="28"/>
    </row>
    <row r="65" ht="15.75">
      <c r="B65" s="8"/>
    </row>
  </sheetData>
  <sheetProtection/>
  <printOptions/>
  <pageMargins left="0.25" right="0.25" top="0.75" bottom="0.75" header="0.3" footer="0.3"/>
  <pageSetup fitToHeight="0" fitToWidth="1" horizontalDpi="600" verticalDpi="600" orientation="portrait" paperSize="8" scale="52" r:id="rId3"/>
  <colBreaks count="1" manualBreakCount="1">
    <brk id="1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Cape Town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Annelise De Bruin</dc:creator>
  <cp:keywords/>
  <dc:description/>
  <cp:lastModifiedBy>Elsabe Rossouw</cp:lastModifiedBy>
  <cp:lastPrinted>2016-05-27T06:41:03Z</cp:lastPrinted>
  <dcterms:created xsi:type="dcterms:W3CDTF">2016-05-26T14:38:33Z</dcterms:created>
  <dcterms:modified xsi:type="dcterms:W3CDTF">2016-11-14T10:30:05Z</dcterms:modified>
  <cp:category/>
  <cp:version/>
  <cp:contentType/>
  <cp:contentStatus/>
</cp:coreProperties>
</file>